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PPTO CONSOLIDADO 2017" sheetId="1" r:id="rId1"/>
  </sheets>
  <definedNames>
    <definedName name="_xlnm.Print_Area" localSheetId="0">'PPTO CONSOLIDADO 2017'!$A$1:$I$40</definedName>
  </definedNames>
  <calcPr calcId="145621"/>
</workbook>
</file>

<file path=xl/calcChain.xml><?xml version="1.0" encoding="utf-8"?>
<calcChain xmlns="http://schemas.openxmlformats.org/spreadsheetml/2006/main">
  <c r="H37" i="1" l="1"/>
  <c r="G37" i="1"/>
  <c r="F37" i="1"/>
  <c r="F38" i="1" s="1"/>
  <c r="E37" i="1"/>
  <c r="D37" i="1"/>
  <c r="C37" i="1"/>
  <c r="I37" i="1" s="1"/>
  <c r="I36" i="1"/>
  <c r="I35" i="1"/>
  <c r="H34" i="1"/>
  <c r="H38" i="1" s="1"/>
  <c r="G34" i="1"/>
  <c r="G38" i="1" s="1"/>
  <c r="F34" i="1"/>
  <c r="E34" i="1"/>
  <c r="E38" i="1" s="1"/>
  <c r="D34" i="1"/>
  <c r="D38" i="1" s="1"/>
  <c r="C34" i="1"/>
  <c r="I33" i="1"/>
  <c r="I32" i="1"/>
  <c r="H31" i="1"/>
  <c r="G31" i="1"/>
  <c r="F31" i="1"/>
  <c r="E31" i="1"/>
  <c r="D31" i="1"/>
  <c r="I30" i="1"/>
  <c r="I29" i="1"/>
  <c r="I28" i="1"/>
  <c r="I27" i="1"/>
  <c r="C26" i="1"/>
  <c r="I26" i="1" s="1"/>
  <c r="H19" i="1"/>
  <c r="G19" i="1"/>
  <c r="F19" i="1"/>
  <c r="E19" i="1"/>
  <c r="D19" i="1"/>
  <c r="I19" i="1" s="1"/>
  <c r="C19" i="1"/>
  <c r="I18" i="1"/>
  <c r="I17" i="1"/>
  <c r="H16" i="1"/>
  <c r="G16" i="1"/>
  <c r="G20" i="1" s="1"/>
  <c r="E16" i="1"/>
  <c r="E20" i="1" s="1"/>
  <c r="D16" i="1"/>
  <c r="F15" i="1"/>
  <c r="F16" i="1" s="1"/>
  <c r="C14" i="1"/>
  <c r="I14" i="1" s="1"/>
  <c r="H13" i="1"/>
  <c r="H20" i="1" s="1"/>
  <c r="G13" i="1"/>
  <c r="E13" i="1"/>
  <c r="D13" i="1"/>
  <c r="D20" i="1" s="1"/>
  <c r="C13" i="1"/>
  <c r="I12" i="1"/>
  <c r="F11" i="1"/>
  <c r="F13" i="1" s="1"/>
  <c r="F20" i="1" s="1"/>
  <c r="I10" i="1"/>
  <c r="I9" i="1"/>
  <c r="I8" i="1"/>
  <c r="I11" i="1" l="1"/>
  <c r="I13" i="1" s="1"/>
  <c r="I15" i="1"/>
  <c r="C16" i="1"/>
  <c r="I34" i="1"/>
  <c r="C31" i="1"/>
  <c r="I31" i="1" s="1"/>
  <c r="C38" i="1" l="1"/>
  <c r="I38" i="1" s="1"/>
  <c r="C20" i="1"/>
  <c r="I20" i="1" s="1"/>
  <c r="I16" i="1"/>
</calcChain>
</file>

<file path=xl/comments1.xml><?xml version="1.0" encoding="utf-8"?>
<comments xmlns="http://schemas.openxmlformats.org/spreadsheetml/2006/main">
  <authors>
    <author>Irene Barrios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TRANSF PMC+GMU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TRANSF PMC+GMU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<sst xmlns="http://schemas.openxmlformats.org/spreadsheetml/2006/main" count="47" uniqueCount="29">
  <si>
    <t>PRESUPUESTO CONSOLIDADO 2017 A NIVEL DE CAPÍTULOS</t>
  </si>
  <si>
    <t>PRESUPUESTO DE GASTOS</t>
  </si>
  <si>
    <t>ELIMINACIONES</t>
  </si>
  <si>
    <t>CAPITULOS</t>
  </si>
  <si>
    <t>AYUNTAMIENTO</t>
  </si>
  <si>
    <t>PATR. CULTURA</t>
  </si>
  <si>
    <t>GERENCIA MUNICIPAL DE URBANISMO</t>
  </si>
  <si>
    <t>CONSOLIDADO</t>
  </si>
  <si>
    <t>GASTOS DE PERSONAL</t>
  </si>
  <si>
    <t>GASTOS EN BIENES CORRIENTES Y SERVICIOS</t>
  </si>
  <si>
    <t>GASTOS FINANCIEROS</t>
  </si>
  <si>
    <t>TRANSFERENCIAS CORRIENTES</t>
  </si>
  <si>
    <t>FONDO DE CONTINGENCIA</t>
  </si>
  <si>
    <t>OPERACIONES CORRIENTES</t>
  </si>
  <si>
    <t>INVERSIONES REALES</t>
  </si>
  <si>
    <t>TRANSFERENCIAS DE CAPITAL</t>
  </si>
  <si>
    <t>OPERACIONES DE CAPITAL</t>
  </si>
  <si>
    <t>ACTIVOS FINANCIEROS</t>
  </si>
  <si>
    <t>PASIVOS FINANCIEROS</t>
  </si>
  <si>
    <t>OPERACIONES FINANCIERAS</t>
  </si>
  <si>
    <t>TOTAL GASTOS</t>
  </si>
  <si>
    <t xml:space="preserve">PRESUPUESTO DE INGRESOS </t>
  </si>
  <si>
    <t>IMPUESTOS DIRECTOS</t>
  </si>
  <si>
    <t>IMPUESTOS INDIRECTOS</t>
  </si>
  <si>
    <t>TASAS Y OTROS INGRESOS</t>
  </si>
  <si>
    <t>INGRESOS PATRIMONIALES</t>
  </si>
  <si>
    <t>ENAJENACION DE INVERSIONES REALES</t>
  </si>
  <si>
    <t>DISMINUCIÓN DE ACTIVOS FINANCIEROS</t>
  </si>
  <si>
    <t>TOTAL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</si>
</sst>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0"/>
      <name val="Arial"/>
    </font>
    <font>
      <b/>
      <sz val="20"/>
      <color indexed="5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58"/>
      <name val="Arial"/>
      <family val="2"/>
    </font>
    <font>
      <b/>
      <sz val="8"/>
      <color theme="1"/>
      <name val="Arial"/>
      <family val="2"/>
    </font>
    <font>
      <b/>
      <sz val="8"/>
      <color indexed="58"/>
      <name val="Arial"/>
      <family val="2"/>
    </font>
    <font>
      <b/>
      <sz val="8"/>
      <color indexed="9"/>
      <name val="Arial"/>
      <family val="2"/>
    </font>
    <font>
      <b/>
      <sz val="10"/>
      <color indexed="5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3" fontId="1" fillId="0" borderId="1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3" fontId="1" fillId="0" borderId="3" xfId="0" applyNumberFormat="1" applyFont="1" applyFill="1" applyBorder="1" applyAlignment="1">
      <alignment horizontal="center" vertical="top"/>
    </xf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4" fontId="4" fillId="0" borderId="1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3" xfId="0" applyNumberFormat="1" applyFont="1" applyFill="1" applyBorder="1" applyAlignment="1">
      <alignment horizontal="center" vertical="top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3" fillId="0" borderId="4" xfId="0" applyNumberFormat="1" applyFont="1" applyBorder="1"/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left" vertical="top"/>
    </xf>
    <xf numFmtId="4" fontId="3" fillId="0" borderId="4" xfId="0" applyNumberFormat="1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4" fontId="3" fillId="0" borderId="14" xfId="0" applyNumberFormat="1" applyFont="1" applyBorder="1"/>
    <xf numFmtId="4" fontId="3" fillId="0" borderId="5" xfId="0" applyNumberFormat="1" applyFont="1" applyBorder="1"/>
    <xf numFmtId="4" fontId="2" fillId="0" borderId="0" xfId="0" applyNumberFormat="1" applyFont="1"/>
    <xf numFmtId="3" fontId="3" fillId="0" borderId="4" xfId="0" applyNumberFormat="1" applyFont="1" applyFill="1" applyBorder="1" applyAlignment="1">
      <alignment horizontal="center" vertical="top"/>
    </xf>
    <xf numFmtId="4" fontId="7" fillId="4" borderId="4" xfId="0" applyNumberFormat="1" applyFont="1" applyFill="1" applyBorder="1" applyAlignment="1">
      <alignment horizontal="left" vertical="center"/>
    </xf>
    <xf numFmtId="4" fontId="7" fillId="4" borderId="4" xfId="0" applyNumberFormat="1" applyFont="1" applyFill="1" applyBorder="1"/>
    <xf numFmtId="4" fontId="7" fillId="4" borderId="12" xfId="0" applyNumberFormat="1" applyFont="1" applyFill="1" applyBorder="1"/>
    <xf numFmtId="4" fontId="7" fillId="4" borderId="13" xfId="0" applyNumberFormat="1" applyFont="1" applyFill="1" applyBorder="1"/>
    <xf numFmtId="4" fontId="7" fillId="4" borderId="14" xfId="0" applyNumberFormat="1" applyFont="1" applyFill="1" applyBorder="1"/>
    <xf numFmtId="4" fontId="7" fillId="4" borderId="5" xfId="0" applyNumberFormat="1" applyFont="1" applyFill="1" applyBorder="1"/>
    <xf numFmtId="3" fontId="3" fillId="0" borderId="6" xfId="0" applyNumberFormat="1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/>
    <xf numFmtId="4" fontId="3" fillId="0" borderId="12" xfId="0" applyNumberFormat="1" applyFont="1" applyFill="1" applyBorder="1"/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4" fontId="3" fillId="0" borderId="17" xfId="0" applyNumberFormat="1" applyFont="1" applyBorder="1"/>
    <xf numFmtId="4" fontId="3" fillId="0" borderId="18" xfId="0" applyNumberFormat="1" applyFont="1" applyBorder="1"/>
    <xf numFmtId="3" fontId="2" fillId="5" borderId="4" xfId="0" applyNumberFormat="1" applyFont="1" applyFill="1" applyBorder="1" applyAlignment="1">
      <alignment horizontal="center" vertical="top"/>
    </xf>
    <xf numFmtId="4" fontId="8" fillId="5" borderId="4" xfId="0" applyNumberFormat="1" applyFont="1" applyFill="1" applyBorder="1" applyAlignment="1">
      <alignment horizontal="left" vertical="center"/>
    </xf>
    <xf numFmtId="4" fontId="8" fillId="5" borderId="4" xfId="0" applyNumberFormat="1" applyFont="1" applyFill="1" applyBorder="1"/>
    <xf numFmtId="4" fontId="8" fillId="5" borderId="12" xfId="0" applyNumberFormat="1" applyFont="1" applyFill="1" applyBorder="1"/>
    <xf numFmtId="4" fontId="8" fillId="5" borderId="19" xfId="0" applyNumberFormat="1" applyFont="1" applyFill="1" applyBorder="1"/>
    <xf numFmtId="4" fontId="8" fillId="5" borderId="20" xfId="0" applyNumberFormat="1" applyFont="1" applyFill="1" applyBorder="1"/>
    <xf numFmtId="4" fontId="8" fillId="5" borderId="21" xfId="0" applyNumberFormat="1" applyFont="1" applyFill="1" applyBorder="1"/>
    <xf numFmtId="4" fontId="8" fillId="5" borderId="5" xfId="0" applyNumberFormat="1" applyFont="1" applyFill="1" applyBorder="1"/>
    <xf numFmtId="4" fontId="3" fillId="0" borderId="0" xfId="0" applyNumberFormat="1" applyFont="1"/>
    <xf numFmtId="4" fontId="3" fillId="0" borderId="22" xfId="0" applyNumberFormat="1" applyFont="1" applyBorder="1"/>
    <xf numFmtId="4" fontId="3" fillId="0" borderId="23" xfId="0" applyNumberFormat="1" applyFont="1" applyBorder="1"/>
    <xf numFmtId="4" fontId="3" fillId="0" borderId="6" xfId="0" applyNumberFormat="1" applyFont="1" applyBorder="1"/>
    <xf numFmtId="4" fontId="3" fillId="0" borderId="24" xfId="0" applyNumberFormat="1" applyFont="1" applyBorder="1"/>
    <xf numFmtId="4" fontId="9" fillId="0" borderId="23" xfId="0" applyNumberFormat="1" applyFont="1" applyBorder="1"/>
    <xf numFmtId="4" fontId="9" fillId="0" borderId="6" xfId="0" applyNumberFormat="1" applyFont="1" applyBorder="1"/>
    <xf numFmtId="4" fontId="9" fillId="0" borderId="24" xfId="0" applyNumberFormat="1" applyFont="1" applyBorder="1"/>
    <xf numFmtId="3" fontId="10" fillId="0" borderId="0" xfId="0" applyNumberFormat="1" applyFont="1" applyFill="1" applyBorder="1"/>
    <xf numFmtId="4" fontId="11" fillId="0" borderId="0" xfId="0" applyNumberFormat="1" applyFont="1" applyFill="1" applyBorder="1"/>
    <xf numFmtId="4" fontId="10" fillId="0" borderId="0" xfId="0" applyNumberFormat="1" applyFont="1" applyFill="1" applyBorder="1"/>
    <xf numFmtId="0" fontId="10" fillId="0" borderId="0" xfId="0" applyFont="1" applyFill="1" applyBorder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topLeftCell="A13" workbookViewId="0">
      <selection activeCell="M23" sqref="M23"/>
    </sheetView>
  </sheetViews>
  <sheetFormatPr baseColWidth="10" defaultRowHeight="12.75" x14ac:dyDescent="0.2"/>
  <cols>
    <col min="1" max="1" width="1.85546875" style="5" bestFit="1" customWidth="1"/>
    <col min="2" max="2" width="34.7109375" style="4" bestFit="1" customWidth="1"/>
    <col min="3" max="3" width="13.7109375" style="4" bestFit="1" customWidth="1"/>
    <col min="4" max="4" width="15" style="4" customWidth="1"/>
    <col min="5" max="5" width="11.85546875" style="4" bestFit="1" customWidth="1"/>
    <col min="6" max="6" width="14" style="4" customWidth="1"/>
    <col min="7" max="7" width="12.7109375" style="4" bestFit="1" customWidth="1"/>
    <col min="8" max="8" width="11.7109375" style="4" customWidth="1"/>
    <col min="9" max="10" width="13.7109375" style="4" bestFit="1" customWidth="1"/>
    <col min="11" max="11" width="11.42578125" style="4"/>
    <col min="12" max="12" width="13.7109375" style="4" bestFit="1" customWidth="1"/>
    <col min="13" max="16384" width="11.42578125" style="4"/>
  </cols>
  <sheetData>
    <row r="1" spans="1:10" ht="32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0" ht="12.75" customHeight="1" x14ac:dyDescent="0.2"/>
    <row r="3" spans="1:10" ht="13.5" thickBot="1" x14ac:dyDescent="0.25">
      <c r="A3" s="6"/>
    </row>
    <row r="4" spans="1:10" ht="18.75" thickBot="1" x14ac:dyDescent="0.25">
      <c r="A4" s="7" t="s">
        <v>1</v>
      </c>
      <c r="B4" s="8"/>
      <c r="C4" s="8"/>
      <c r="D4" s="8"/>
      <c r="E4" s="8"/>
      <c r="F4" s="8"/>
      <c r="G4" s="8"/>
      <c r="H4" s="8"/>
      <c r="I4" s="9"/>
    </row>
    <row r="5" spans="1:10" ht="13.5" thickBo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ht="14.25" customHeight="1" thickBot="1" x14ac:dyDescent="0.25">
      <c r="A6" s="6"/>
      <c r="B6" s="6"/>
      <c r="C6" s="6"/>
      <c r="D6" s="6"/>
      <c r="E6" s="6"/>
      <c r="F6" s="10" t="s">
        <v>2</v>
      </c>
      <c r="G6" s="11"/>
      <c r="H6" s="12"/>
      <c r="I6" s="6"/>
    </row>
    <row r="7" spans="1:10" ht="45" x14ac:dyDescent="0.2">
      <c r="A7" s="13"/>
      <c r="B7" s="14" t="s">
        <v>3</v>
      </c>
      <c r="C7" s="15" t="s">
        <v>4</v>
      </c>
      <c r="D7" s="15" t="s">
        <v>5</v>
      </c>
      <c r="E7" s="16" t="s">
        <v>6</v>
      </c>
      <c r="F7" s="17" t="s">
        <v>4</v>
      </c>
      <c r="G7" s="18" t="s">
        <v>5</v>
      </c>
      <c r="H7" s="19" t="s">
        <v>6</v>
      </c>
      <c r="I7" s="14" t="s">
        <v>7</v>
      </c>
    </row>
    <row r="8" spans="1:10" x14ac:dyDescent="0.2">
      <c r="A8" s="20">
        <v>1</v>
      </c>
      <c r="B8" s="21" t="s">
        <v>8</v>
      </c>
      <c r="C8" s="22">
        <v>39963799.339999989</v>
      </c>
      <c r="D8" s="22">
        <v>3607937.91</v>
      </c>
      <c r="E8" s="23">
        <v>1925072.5299999998</v>
      </c>
      <c r="F8" s="24"/>
      <c r="G8" s="22"/>
      <c r="H8" s="25"/>
      <c r="I8" s="26">
        <f t="shared" ref="I8:I20" si="0">SUM(C8:E8)-SUM(F8:H8)</f>
        <v>45496809.779999986</v>
      </c>
    </row>
    <row r="9" spans="1:10" x14ac:dyDescent="0.2">
      <c r="A9" s="20">
        <v>2</v>
      </c>
      <c r="B9" s="21" t="s">
        <v>9</v>
      </c>
      <c r="C9" s="22">
        <v>41580374.350000001</v>
      </c>
      <c r="D9" s="22">
        <v>1877575.78</v>
      </c>
      <c r="E9" s="23">
        <v>171700</v>
      </c>
      <c r="F9" s="24"/>
      <c r="G9" s="22"/>
      <c r="H9" s="25"/>
      <c r="I9" s="26">
        <f t="shared" si="0"/>
        <v>43629650.130000003</v>
      </c>
    </row>
    <row r="10" spans="1:10" x14ac:dyDescent="0.2">
      <c r="A10" s="20">
        <v>3</v>
      </c>
      <c r="B10" s="21" t="s">
        <v>10</v>
      </c>
      <c r="C10" s="22">
        <v>224000</v>
      </c>
      <c r="D10" s="22"/>
      <c r="E10" s="23"/>
      <c r="F10" s="24"/>
      <c r="G10" s="22"/>
      <c r="H10" s="25"/>
      <c r="I10" s="26">
        <f t="shared" si="0"/>
        <v>224000</v>
      </c>
    </row>
    <row r="11" spans="1:10" x14ac:dyDescent="0.2">
      <c r="A11" s="20">
        <v>4</v>
      </c>
      <c r="B11" s="21" t="s">
        <v>11</v>
      </c>
      <c r="C11" s="22">
        <v>8356796.2199999997</v>
      </c>
      <c r="D11" s="22">
        <v>89300</v>
      </c>
      <c r="E11" s="23"/>
      <c r="F11" s="24">
        <f>+G29+H29</f>
        <v>6146586.2248</v>
      </c>
      <c r="G11" s="22"/>
      <c r="H11" s="25"/>
      <c r="I11" s="26">
        <f>SUM(C11:E11)-SUM(F11:H11)</f>
        <v>2299509.9951999988</v>
      </c>
      <c r="J11" s="27"/>
    </row>
    <row r="12" spans="1:10" x14ac:dyDescent="0.2">
      <c r="A12" s="20">
        <v>5</v>
      </c>
      <c r="B12" s="21" t="s">
        <v>12</v>
      </c>
      <c r="C12" s="22">
        <v>75000</v>
      </c>
      <c r="D12" s="22"/>
      <c r="E12" s="23"/>
      <c r="F12" s="24"/>
      <c r="G12" s="22"/>
      <c r="H12" s="25"/>
      <c r="I12" s="26">
        <f t="shared" si="0"/>
        <v>75000</v>
      </c>
      <c r="J12" s="27"/>
    </row>
    <row r="13" spans="1:10" x14ac:dyDescent="0.2">
      <c r="A13" s="28"/>
      <c r="B13" s="29" t="s">
        <v>13</v>
      </c>
      <c r="C13" s="30">
        <f>SUM(C8:C12)</f>
        <v>90199969.909999996</v>
      </c>
      <c r="D13" s="30">
        <f t="shared" ref="D13:I13" si="1">SUM(D8:D12)</f>
        <v>5574813.6900000004</v>
      </c>
      <c r="E13" s="31">
        <f t="shared" si="1"/>
        <v>2096772.5299999998</v>
      </c>
      <c r="F13" s="32">
        <f t="shared" si="1"/>
        <v>6146586.2248</v>
      </c>
      <c r="G13" s="30">
        <f t="shared" si="1"/>
        <v>0</v>
      </c>
      <c r="H13" s="33">
        <f t="shared" si="1"/>
        <v>0</v>
      </c>
      <c r="I13" s="34">
        <f t="shared" si="1"/>
        <v>91724969.90519999</v>
      </c>
    </row>
    <row r="14" spans="1:10" x14ac:dyDescent="0.2">
      <c r="A14" s="35">
        <v>6</v>
      </c>
      <c r="B14" s="36" t="s">
        <v>14</v>
      </c>
      <c r="C14" s="22">
        <f>8834081.7+175000</f>
        <v>9009081.6999999993</v>
      </c>
      <c r="D14" s="37">
        <v>20000</v>
      </c>
      <c r="E14" s="38">
        <v>1000</v>
      </c>
      <c r="F14" s="39"/>
      <c r="G14" s="37"/>
      <c r="H14" s="40"/>
      <c r="I14" s="26">
        <f t="shared" si="0"/>
        <v>9030081.6999999993</v>
      </c>
    </row>
    <row r="15" spans="1:10" x14ac:dyDescent="0.2">
      <c r="A15" s="20">
        <v>7</v>
      </c>
      <c r="B15" s="21" t="s">
        <v>15</v>
      </c>
      <c r="C15" s="22">
        <v>224000</v>
      </c>
      <c r="D15" s="41"/>
      <c r="E15" s="42"/>
      <c r="F15" s="43">
        <f>+G33+H33</f>
        <v>21000</v>
      </c>
      <c r="G15" s="41"/>
      <c r="H15" s="44"/>
      <c r="I15" s="26">
        <f t="shared" si="0"/>
        <v>203000</v>
      </c>
    </row>
    <row r="16" spans="1:10" x14ac:dyDescent="0.2">
      <c r="A16" s="28"/>
      <c r="B16" s="29" t="s">
        <v>16</v>
      </c>
      <c r="C16" s="30">
        <f t="shared" ref="C16:H16" si="2">SUM(C14:C15)</f>
        <v>9233081.6999999993</v>
      </c>
      <c r="D16" s="30">
        <f t="shared" si="2"/>
        <v>20000</v>
      </c>
      <c r="E16" s="31">
        <f>SUM(E14:E15)</f>
        <v>1000</v>
      </c>
      <c r="F16" s="32">
        <f t="shared" si="2"/>
        <v>21000</v>
      </c>
      <c r="G16" s="30">
        <f t="shared" si="2"/>
        <v>0</v>
      </c>
      <c r="H16" s="33">
        <f t="shared" si="2"/>
        <v>0</v>
      </c>
      <c r="I16" s="34">
        <f t="shared" si="0"/>
        <v>9233081.6999999993</v>
      </c>
    </row>
    <row r="17" spans="1:12" x14ac:dyDescent="0.2">
      <c r="A17" s="20">
        <v>8</v>
      </c>
      <c r="B17" s="21" t="s">
        <v>17</v>
      </c>
      <c r="C17" s="22"/>
      <c r="D17" s="22"/>
      <c r="E17" s="23"/>
      <c r="F17" s="24"/>
      <c r="G17" s="22"/>
      <c r="H17" s="25"/>
      <c r="I17" s="26">
        <f t="shared" si="0"/>
        <v>0</v>
      </c>
    </row>
    <row r="18" spans="1:12" x14ac:dyDescent="0.2">
      <c r="A18" s="20">
        <v>9</v>
      </c>
      <c r="B18" s="21" t="s">
        <v>18</v>
      </c>
      <c r="C18" s="22">
        <v>769948.39</v>
      </c>
      <c r="D18" s="22"/>
      <c r="E18" s="23"/>
      <c r="F18" s="24"/>
      <c r="G18" s="22"/>
      <c r="H18" s="25"/>
      <c r="I18" s="26">
        <f t="shared" si="0"/>
        <v>769948.39</v>
      </c>
      <c r="L18" s="27"/>
    </row>
    <row r="19" spans="1:12" x14ac:dyDescent="0.2">
      <c r="A19" s="28"/>
      <c r="B19" s="29" t="s">
        <v>19</v>
      </c>
      <c r="C19" s="30">
        <f t="shared" ref="C19:H19" si="3">SUM(C17:C18)</f>
        <v>769948.39</v>
      </c>
      <c r="D19" s="30">
        <f t="shared" si="3"/>
        <v>0</v>
      </c>
      <c r="E19" s="31">
        <f>SUM(E17:E18)</f>
        <v>0</v>
      </c>
      <c r="F19" s="32">
        <f t="shared" si="3"/>
        <v>0</v>
      </c>
      <c r="G19" s="30">
        <f t="shared" si="3"/>
        <v>0</v>
      </c>
      <c r="H19" s="33">
        <f t="shared" si="3"/>
        <v>0</v>
      </c>
      <c r="I19" s="34">
        <f t="shared" si="0"/>
        <v>769948.39</v>
      </c>
    </row>
    <row r="20" spans="1:12" ht="13.5" customHeight="1" thickBot="1" x14ac:dyDescent="0.25">
      <c r="A20" s="45"/>
      <c r="B20" s="46" t="s">
        <v>20</v>
      </c>
      <c r="C20" s="47">
        <f t="shared" ref="C20:H20" si="4">+C13+C16+C19</f>
        <v>100203000</v>
      </c>
      <c r="D20" s="47">
        <f t="shared" si="4"/>
        <v>5594813.6900000004</v>
      </c>
      <c r="E20" s="48">
        <f>+E13+E16+E19</f>
        <v>2097772.5299999998</v>
      </c>
      <c r="F20" s="49">
        <f t="shared" si="4"/>
        <v>6167586.2248</v>
      </c>
      <c r="G20" s="50">
        <f t="shared" si="4"/>
        <v>0</v>
      </c>
      <c r="H20" s="51">
        <f t="shared" si="4"/>
        <v>0</v>
      </c>
      <c r="I20" s="52">
        <f t="shared" si="0"/>
        <v>101727999.99519999</v>
      </c>
      <c r="J20" s="27"/>
    </row>
    <row r="21" spans="1:12" ht="13.5" thickBot="1" x14ac:dyDescent="0.25">
      <c r="A21" s="6"/>
      <c r="B21" s="53"/>
      <c r="C21" s="53"/>
      <c r="D21" s="53"/>
      <c r="E21" s="53"/>
      <c r="F21" s="53"/>
      <c r="G21" s="53"/>
      <c r="H21" s="53"/>
      <c r="I21" s="53"/>
    </row>
    <row r="22" spans="1:12" ht="18.75" thickBot="1" x14ac:dyDescent="0.25">
      <c r="A22" s="7" t="s">
        <v>21</v>
      </c>
      <c r="B22" s="8"/>
      <c r="C22" s="8"/>
      <c r="D22" s="8"/>
      <c r="E22" s="8"/>
      <c r="F22" s="8"/>
      <c r="G22" s="8"/>
      <c r="H22" s="8"/>
      <c r="I22" s="9"/>
    </row>
    <row r="23" spans="1:12" ht="13.5" thickBot="1" x14ac:dyDescent="0.25">
      <c r="A23" s="6"/>
      <c r="B23" s="53"/>
      <c r="C23" s="53"/>
      <c r="D23" s="53"/>
      <c r="E23" s="53"/>
      <c r="F23" s="53"/>
      <c r="G23" s="53"/>
      <c r="H23" s="53"/>
      <c r="I23" s="53"/>
    </row>
    <row r="24" spans="1:12" ht="14.25" customHeight="1" thickBot="1" x14ac:dyDescent="0.25">
      <c r="A24" s="6"/>
      <c r="B24" s="6"/>
      <c r="C24" s="6"/>
      <c r="D24" s="6"/>
      <c r="E24" s="6"/>
      <c r="F24" s="10" t="s">
        <v>2</v>
      </c>
      <c r="G24" s="11"/>
      <c r="H24" s="12"/>
      <c r="I24" s="6"/>
    </row>
    <row r="25" spans="1:12" ht="45" x14ac:dyDescent="0.2">
      <c r="A25" s="13"/>
      <c r="B25" s="14" t="s">
        <v>3</v>
      </c>
      <c r="C25" s="15" t="s">
        <v>4</v>
      </c>
      <c r="D25" s="15" t="s">
        <v>5</v>
      </c>
      <c r="E25" s="16" t="s">
        <v>6</v>
      </c>
      <c r="F25" s="17" t="s">
        <v>4</v>
      </c>
      <c r="G25" s="18" t="s">
        <v>5</v>
      </c>
      <c r="H25" s="19" t="s">
        <v>6</v>
      </c>
      <c r="I25" s="14" t="s">
        <v>7</v>
      </c>
    </row>
    <row r="26" spans="1:12" x14ac:dyDescent="0.2">
      <c r="A26" s="20">
        <v>1</v>
      </c>
      <c r="B26" s="21" t="s">
        <v>22</v>
      </c>
      <c r="C26" s="22">
        <f>66076549.16+97000</f>
        <v>66173549.159999996</v>
      </c>
      <c r="D26" s="22"/>
      <c r="E26" s="22"/>
      <c r="F26" s="24"/>
      <c r="G26" s="22"/>
      <c r="H26" s="25"/>
      <c r="I26" s="26">
        <f t="shared" ref="I26:I38" si="5">SUM(C26:E26)-SUM(F26:H26)</f>
        <v>66173549.159999996</v>
      </c>
    </row>
    <row r="27" spans="1:12" x14ac:dyDescent="0.2">
      <c r="A27" s="20">
        <v>2</v>
      </c>
      <c r="B27" s="21" t="s">
        <v>23</v>
      </c>
      <c r="C27" s="22">
        <v>5854470.6500000004</v>
      </c>
      <c r="D27" s="22"/>
      <c r="E27" s="22"/>
      <c r="F27" s="24"/>
      <c r="G27" s="22"/>
      <c r="H27" s="25"/>
      <c r="I27" s="26">
        <f t="shared" si="5"/>
        <v>5854470.6500000004</v>
      </c>
    </row>
    <row r="28" spans="1:12" x14ac:dyDescent="0.2">
      <c r="A28" s="20">
        <v>3</v>
      </c>
      <c r="B28" s="21" t="s">
        <v>24</v>
      </c>
      <c r="C28" s="22">
        <v>15901504.890000001</v>
      </c>
      <c r="D28" s="22">
        <v>1525000</v>
      </c>
      <c r="E28" s="22"/>
      <c r="F28" s="24"/>
      <c r="G28" s="22"/>
      <c r="H28" s="25"/>
      <c r="I28" s="26">
        <f t="shared" si="5"/>
        <v>17426504.890000001</v>
      </c>
    </row>
    <row r="29" spans="1:12" x14ac:dyDescent="0.2">
      <c r="A29" s="20">
        <v>4</v>
      </c>
      <c r="B29" s="21" t="s">
        <v>11</v>
      </c>
      <c r="C29" s="22">
        <v>8673160.3000000007</v>
      </c>
      <c r="D29" s="22">
        <v>4049813.6947999997</v>
      </c>
      <c r="E29" s="22">
        <v>2096772.5299999998</v>
      </c>
      <c r="F29" s="24"/>
      <c r="G29" s="22">
        <v>4049813.6947999997</v>
      </c>
      <c r="H29" s="25">
        <v>2096772.53</v>
      </c>
      <c r="I29" s="26">
        <f t="shared" si="5"/>
        <v>8673160.3000000007</v>
      </c>
    </row>
    <row r="30" spans="1:12" x14ac:dyDescent="0.2">
      <c r="A30" s="20">
        <v>5</v>
      </c>
      <c r="B30" s="21" t="s">
        <v>25</v>
      </c>
      <c r="C30" s="22">
        <v>3600315</v>
      </c>
      <c r="D30" s="22"/>
      <c r="E30" s="22"/>
      <c r="F30" s="24"/>
      <c r="G30" s="22"/>
      <c r="H30" s="25"/>
      <c r="I30" s="26">
        <f t="shared" si="5"/>
        <v>3600315</v>
      </c>
      <c r="J30" s="27"/>
    </row>
    <row r="31" spans="1:12" x14ac:dyDescent="0.2">
      <c r="A31" s="28"/>
      <c r="B31" s="29" t="s">
        <v>13</v>
      </c>
      <c r="C31" s="30">
        <f t="shared" ref="C31:H31" si="6">SUM(C26:C30)</f>
        <v>100203000</v>
      </c>
      <c r="D31" s="30">
        <f t="shared" si="6"/>
        <v>5574813.6947999997</v>
      </c>
      <c r="E31" s="30">
        <f t="shared" si="6"/>
        <v>2096772.5299999998</v>
      </c>
      <c r="F31" s="32">
        <f t="shared" si="6"/>
        <v>0</v>
      </c>
      <c r="G31" s="30">
        <f t="shared" si="6"/>
        <v>4049813.6947999997</v>
      </c>
      <c r="H31" s="33">
        <f t="shared" si="6"/>
        <v>2096772.53</v>
      </c>
      <c r="I31" s="34">
        <f t="shared" si="5"/>
        <v>101728000</v>
      </c>
    </row>
    <row r="32" spans="1:12" x14ac:dyDescent="0.2">
      <c r="A32" s="20">
        <v>6</v>
      </c>
      <c r="B32" s="21" t="s">
        <v>26</v>
      </c>
      <c r="C32" s="41"/>
      <c r="D32" s="41"/>
      <c r="E32" s="41"/>
      <c r="F32" s="54"/>
      <c r="G32" s="41"/>
      <c r="H32" s="44"/>
      <c r="I32" s="26">
        <f t="shared" si="5"/>
        <v>0</v>
      </c>
    </row>
    <row r="33" spans="1:9" x14ac:dyDescent="0.2">
      <c r="A33" s="20">
        <v>7</v>
      </c>
      <c r="B33" s="21" t="s">
        <v>15</v>
      </c>
      <c r="C33" s="41"/>
      <c r="D33" s="22">
        <v>20000</v>
      </c>
      <c r="E33" s="22">
        <v>1000</v>
      </c>
      <c r="F33" s="24"/>
      <c r="G33" s="22">
        <v>20000</v>
      </c>
      <c r="H33" s="25">
        <v>1000</v>
      </c>
      <c r="I33" s="26">
        <f t="shared" si="5"/>
        <v>0</v>
      </c>
    </row>
    <row r="34" spans="1:9" x14ac:dyDescent="0.2">
      <c r="A34" s="28"/>
      <c r="B34" s="29" t="s">
        <v>16</v>
      </c>
      <c r="C34" s="30">
        <f t="shared" ref="C34:H34" si="7">SUM(C32:C33)</f>
        <v>0</v>
      </c>
      <c r="D34" s="30">
        <f t="shared" si="7"/>
        <v>20000</v>
      </c>
      <c r="E34" s="30">
        <f t="shared" si="7"/>
        <v>1000</v>
      </c>
      <c r="F34" s="32">
        <f t="shared" si="7"/>
        <v>0</v>
      </c>
      <c r="G34" s="30">
        <f t="shared" si="7"/>
        <v>20000</v>
      </c>
      <c r="H34" s="33">
        <f t="shared" si="7"/>
        <v>1000</v>
      </c>
      <c r="I34" s="34">
        <f t="shared" si="5"/>
        <v>0</v>
      </c>
    </row>
    <row r="35" spans="1:9" x14ac:dyDescent="0.2">
      <c r="A35" s="20">
        <v>8</v>
      </c>
      <c r="B35" s="21" t="s">
        <v>27</v>
      </c>
      <c r="C35" s="41"/>
      <c r="D35" s="22"/>
      <c r="E35" s="22"/>
      <c r="F35" s="55"/>
      <c r="G35" s="56"/>
      <c r="H35" s="57"/>
      <c r="I35" s="26">
        <f t="shared" si="5"/>
        <v>0</v>
      </c>
    </row>
    <row r="36" spans="1:9" x14ac:dyDescent="0.2">
      <c r="A36" s="20">
        <v>9</v>
      </c>
      <c r="B36" s="21" t="s">
        <v>18</v>
      </c>
      <c r="C36" s="41"/>
      <c r="D36" s="56"/>
      <c r="E36" s="56"/>
      <c r="F36" s="58"/>
      <c r="G36" s="59"/>
      <c r="H36" s="60"/>
      <c r="I36" s="26">
        <f t="shared" si="5"/>
        <v>0</v>
      </c>
    </row>
    <row r="37" spans="1:9" x14ac:dyDescent="0.2">
      <c r="A37" s="28"/>
      <c r="B37" s="29" t="s">
        <v>19</v>
      </c>
      <c r="C37" s="30">
        <f t="shared" ref="C37:H37" si="8">SUM(C35:C36)</f>
        <v>0</v>
      </c>
      <c r="D37" s="30">
        <f t="shared" si="8"/>
        <v>0</v>
      </c>
      <c r="E37" s="30">
        <f>SUM(E35:E36)</f>
        <v>0</v>
      </c>
      <c r="F37" s="32">
        <f t="shared" si="8"/>
        <v>0</v>
      </c>
      <c r="G37" s="30">
        <f t="shared" si="8"/>
        <v>0</v>
      </c>
      <c r="H37" s="33">
        <f t="shared" si="8"/>
        <v>0</v>
      </c>
      <c r="I37" s="34">
        <f t="shared" si="5"/>
        <v>0</v>
      </c>
    </row>
    <row r="38" spans="1:9" ht="13.5" thickBot="1" x14ac:dyDescent="0.25">
      <c r="A38" s="45"/>
      <c r="B38" s="46" t="s">
        <v>28</v>
      </c>
      <c r="C38" s="47">
        <f t="shared" ref="C38:H38" si="9">+C37+C34+C31</f>
        <v>100203000</v>
      </c>
      <c r="D38" s="47">
        <f t="shared" si="9"/>
        <v>5594813.6947999997</v>
      </c>
      <c r="E38" s="47">
        <f>+E37+E34+E31</f>
        <v>2097772.5299999998</v>
      </c>
      <c r="F38" s="49">
        <f t="shared" si="9"/>
        <v>0</v>
      </c>
      <c r="G38" s="50">
        <f>+G37+G34+G31</f>
        <v>4069813.6947999997</v>
      </c>
      <c r="H38" s="51">
        <f t="shared" si="9"/>
        <v>2097772.5300000003</v>
      </c>
      <c r="I38" s="52">
        <f t="shared" si="5"/>
        <v>101728000</v>
      </c>
    </row>
    <row r="39" spans="1:9" x14ac:dyDescent="0.2">
      <c r="A39" s="6"/>
      <c r="B39" s="53"/>
      <c r="C39" s="53"/>
      <c r="D39" s="53"/>
      <c r="E39" s="53"/>
      <c r="F39" s="53"/>
      <c r="G39" s="53"/>
      <c r="H39" s="53"/>
      <c r="I39" s="53"/>
    </row>
    <row r="40" spans="1:9" s="64" customFormat="1" x14ac:dyDescent="0.2">
      <c r="A40" s="61"/>
      <c r="B40" s="4"/>
      <c r="C40" s="62"/>
      <c r="D40" s="63"/>
      <c r="E40" s="4"/>
      <c r="F40" s="63"/>
      <c r="I40" s="53"/>
    </row>
    <row r="41" spans="1:9" x14ac:dyDescent="0.2">
      <c r="C41" s="27"/>
      <c r="F41" s="27"/>
      <c r="I41" s="65"/>
    </row>
    <row r="42" spans="1:9" x14ac:dyDescent="0.2">
      <c r="G42" s="27"/>
      <c r="I42" s="27"/>
    </row>
    <row r="43" spans="1:9" x14ac:dyDescent="0.2">
      <c r="C43" s="27"/>
      <c r="D43" s="27"/>
      <c r="I43" s="27"/>
    </row>
    <row r="45" spans="1:9" x14ac:dyDescent="0.2">
      <c r="C45" s="27"/>
    </row>
  </sheetData>
  <mergeCells count="5">
    <mergeCell ref="A1:I1"/>
    <mergeCell ref="A4:I4"/>
    <mergeCell ref="F6:H6"/>
    <mergeCell ref="A22:I22"/>
    <mergeCell ref="F24:H24"/>
  </mergeCells>
  <printOptions horizontalCentered="1"/>
  <pageMargins left="0.28000000000000003" right="0.32" top="0.35" bottom="0.3" header="0.3" footer="0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 CONSOLIDADO 2017</vt:lpstr>
      <vt:lpstr>'PPTO CONSOLIDADO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2016-11-23T12:13:19Z</dcterms:created>
  <dcterms:modified xsi:type="dcterms:W3CDTF">2016-11-23T12:14:50Z</dcterms:modified>
</cp:coreProperties>
</file>