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01\Desktop\"/>
    </mc:Choice>
  </mc:AlternateContent>
  <bookViews>
    <workbookView xWindow="0" yWindow="0" windowWidth="28800" windowHeight="12300"/>
  </bookViews>
  <sheets>
    <sheet name="PRESUPUESTARIOS" sheetId="1" r:id="rId1"/>
  </sheets>
  <definedNames>
    <definedName name="GPMet180612_1">#REF!</definedName>
    <definedName name="Print_Area" localSheetId="0">PRESUPUESTARIOS!$A$1:$S$62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2" i="1" l="1"/>
  <c r="R62" i="1"/>
  <c r="Q62" i="1"/>
  <c r="P62" i="1"/>
  <c r="O62" i="1"/>
  <c r="N62" i="1"/>
  <c r="M62" i="1"/>
  <c r="L62" i="1"/>
  <c r="K62" i="1"/>
  <c r="J62" i="1"/>
  <c r="I62" i="1"/>
  <c r="H62" i="1"/>
  <c r="S59" i="1"/>
  <c r="R59" i="1"/>
  <c r="Q59" i="1"/>
  <c r="P59" i="1"/>
  <c r="O59" i="1"/>
  <c r="N59" i="1"/>
  <c r="M59" i="1"/>
  <c r="L59" i="1"/>
  <c r="K59" i="1"/>
  <c r="J59" i="1"/>
  <c r="I59" i="1"/>
  <c r="H59" i="1"/>
  <c r="S50" i="1"/>
  <c r="R50" i="1"/>
  <c r="Q50" i="1"/>
  <c r="P50" i="1"/>
  <c r="O50" i="1"/>
  <c r="N50" i="1"/>
  <c r="M50" i="1"/>
  <c r="L50" i="1"/>
  <c r="K50" i="1"/>
  <c r="J50" i="1"/>
  <c r="I50" i="1"/>
  <c r="H50" i="1"/>
  <c r="J47" i="1"/>
  <c r="I47" i="1"/>
  <c r="H47" i="1"/>
  <c r="J44" i="1"/>
  <c r="N41" i="1"/>
  <c r="M41" i="1"/>
  <c r="L41" i="1"/>
  <c r="K41" i="1"/>
  <c r="J41" i="1"/>
  <c r="N38" i="1"/>
  <c r="M38" i="1"/>
  <c r="L38" i="1"/>
  <c r="K38" i="1"/>
  <c r="J38" i="1"/>
  <c r="J35" i="1"/>
  <c r="I35" i="1"/>
  <c r="H35" i="1"/>
  <c r="N32" i="1"/>
  <c r="M32" i="1"/>
  <c r="L32" i="1"/>
  <c r="K32" i="1"/>
  <c r="J32" i="1"/>
  <c r="I32" i="1"/>
  <c r="H32" i="1"/>
  <c r="N29" i="1"/>
  <c r="M29" i="1"/>
  <c r="L29" i="1"/>
  <c r="K29" i="1"/>
  <c r="J29" i="1"/>
  <c r="I29" i="1"/>
  <c r="H29" i="1"/>
  <c r="J26" i="1"/>
  <c r="I26" i="1"/>
  <c r="H26" i="1"/>
  <c r="J23" i="1"/>
  <c r="I23" i="1"/>
  <c r="H23" i="1"/>
  <c r="N20" i="1"/>
  <c r="M20" i="1"/>
  <c r="L20" i="1"/>
  <c r="K20" i="1"/>
  <c r="J20" i="1"/>
  <c r="I20" i="1"/>
  <c r="H20" i="1"/>
  <c r="J17" i="1"/>
  <c r="I17" i="1"/>
  <c r="H17" i="1"/>
  <c r="N11" i="1"/>
  <c r="M11" i="1"/>
  <c r="L11" i="1"/>
  <c r="K11" i="1"/>
  <c r="N8" i="1"/>
  <c r="M8" i="1"/>
  <c r="L8" i="1"/>
  <c r="K8" i="1"/>
</calcChain>
</file>

<file path=xl/sharedStrings.xml><?xml version="1.0" encoding="utf-8"?>
<sst xmlns="http://schemas.openxmlformats.org/spreadsheetml/2006/main" count="196" uniqueCount="149">
  <si>
    <t>INDICADORES AYUNTAMIENTO</t>
  </si>
  <si>
    <t>INDICADORES PRESUPUESTARIOS</t>
  </si>
  <si>
    <t>MEDIDA</t>
  </si>
  <si>
    <t>CÁLCULO</t>
  </si>
  <si>
    <t>EJECUCIÓN PRESUPUESTO DE GASTOS</t>
  </si>
  <si>
    <t>Refleja la proporción de los créditos aprobados en el ejercicio que han dado lugar a reconocimiento de obligaciones presupuestarias</t>
  </si>
  <si>
    <t>OBLIGACIONES RECONOCIDAS NETAS
CRÉDITOS DEFINITIVOS</t>
  </si>
  <si>
    <t>OBLIGACIONES RECONOCIDAS NETAS</t>
  </si>
  <si>
    <t>CRÉDITOS DEFINITIVOS</t>
  </si>
  <si>
    <t>INDICADOR</t>
  </si>
  <si>
    <t>REALIZACIÓN DE PAGOS</t>
  </si>
  <si>
    <t>Refleja la proporción de obligaciones reconocidas en el ejercicio cuyo pago ya se ha realizado al finalizar el mismo con respecto al total de obligaciones reconocidas</t>
  </si>
  <si>
    <t>PAGOS LÍQUIDOS
OBLIGACIONES RECONOCIDAS NETAS</t>
  </si>
  <si>
    <t>PAGOS LÍQUIDOS</t>
  </si>
  <si>
    <t>GASTO POR HABITANTE</t>
  </si>
  <si>
    <t>Distribuye la totalidad del gasto presupuestario realizado en el ejercicio entre los habitantes de la entidad</t>
  </si>
  <si>
    <t>OBLIGACIONES RECONOCIDAS NETAS
Nº HABITANTES</t>
  </si>
  <si>
    <t>Nº HABITANTES</t>
  </si>
  <si>
    <t>1.607 €/hab</t>
  </si>
  <si>
    <t>1.600€/hab</t>
  </si>
  <si>
    <t>1.040,91 €/hab</t>
  </si>
  <si>
    <t>1.011,73 €/hab</t>
  </si>
  <si>
    <t>1.638,51 €/hab</t>
  </si>
  <si>
    <t>1.147,98 €/hab</t>
  </si>
  <si>
    <t>1.191,9  €/hab</t>
  </si>
  <si>
    <t>1.098,02  €/hab</t>
  </si>
  <si>
    <t>1.358,32  €/hab</t>
  </si>
  <si>
    <t>1.208  €/hab</t>
  </si>
  <si>
    <t>INVERSION POR HABITANTE</t>
  </si>
  <si>
    <t>Distribuye la totalidad del gasto presupuestario por operaciones de capital realizado en el ejercicio entre los habitantes de la entidad</t>
  </si>
  <si>
    <t>OBLIGACIONES RECONOCIDAS NETAS (CAP 6 Y 7)
Nº HABITANTES</t>
  </si>
  <si>
    <t>OBLIGACIONES RECONOCIDAS NETAS (CAP 6 Y 7)</t>
  </si>
  <si>
    <t>43,68 €/hab</t>
  </si>
  <si>
    <t>51,92€/hab</t>
  </si>
  <si>
    <t>74,18 €/hab</t>
  </si>
  <si>
    <t>88,72 €/hab</t>
  </si>
  <si>
    <t>188,17 €/hab</t>
  </si>
  <si>
    <t>135,39  €/hab</t>
  </si>
  <si>
    <t>341,74  €/hab</t>
  </si>
  <si>
    <t>160,76 €/hab</t>
  </si>
  <si>
    <t>ESFUERZO INVERSOR</t>
  </si>
  <si>
    <t>Establece la proporción que representan las operaciones de capital realizadas en el ejercicio en relación con la totalidad de los gastos presupuestarios realizados en el mismo</t>
  </si>
  <si>
    <t>OBLIGACIONES RECONOCIDAS NETAS (CAP 6 Y 7)
OBLIGACIONES RECONOCIDAS NETAS</t>
  </si>
  <si>
    <t>PERIODO MEDIO DE PAGO</t>
  </si>
  <si>
    <t>Refleja el número de días que por término medio tarda en pagar todas las obligaciones derivados de la ejecución del presupuesto</t>
  </si>
  <si>
    <t>OBLIGACIONES PENDIENTES DE PAGO *365
OBLIGACIONES RECONOCIDAS NETAS</t>
  </si>
  <si>
    <t>OBLIGACIONES PENDIENTES DE PAGO</t>
  </si>
  <si>
    <t>62 días</t>
  </si>
  <si>
    <t>51 días</t>
  </si>
  <si>
    <t>41,06 días</t>
  </si>
  <si>
    <t>24,96  días</t>
  </si>
  <si>
    <t>10,63  días</t>
  </si>
  <si>
    <t>26,10  días</t>
  </si>
  <si>
    <t>12,94 días</t>
  </si>
  <si>
    <t>18,96 días</t>
  </si>
  <si>
    <t>24  días</t>
  </si>
  <si>
    <t>26,67  días</t>
  </si>
  <si>
    <t>26,93  días</t>
  </si>
  <si>
    <t>PERIODO MEDIO DE PAGO CAP 2  Y 6</t>
  </si>
  <si>
    <t>Refleja el número de días que por término medio tarda en pagar a sus acreedores (Cap2 y 6) derivados de la ejecución del presupuesto</t>
  </si>
  <si>
    <t>OBLIGACIONES PENDIENTES DE PAGO (2 y 6)*365
OBLIGACIONES RECONOCIDAS NETAS</t>
  </si>
  <si>
    <t>OBLIGACIONES PENDIENTES DE PAGO (cap 2 y 6)</t>
  </si>
  <si>
    <t>OBLIGACIONES RECONOCIDAS NETAS  (cap 2 y 6)</t>
  </si>
  <si>
    <t>86 días</t>
  </si>
  <si>
    <t>77 días</t>
  </si>
  <si>
    <t>86,76 días</t>
  </si>
  <si>
    <t>49,89  días</t>
  </si>
  <si>
    <t>34,51  días</t>
  </si>
  <si>
    <t>55,75  días</t>
  </si>
  <si>
    <t>16,68  días</t>
  </si>
  <si>
    <t>28,89 días</t>
  </si>
  <si>
    <t>41,30 días</t>
  </si>
  <si>
    <t>36,94  días</t>
  </si>
  <si>
    <t>33,36  días</t>
  </si>
  <si>
    <t>EJECUCIÓN PRESUPUESTO DE INGRESOS</t>
  </si>
  <si>
    <t>Refleja la proporción que sobre los ingresos presupuestarios definitivos suponen los derechos reconocidos netos</t>
  </si>
  <si>
    <t>DERECHOS RECONOCIDOS NETOS
PREVISIONES DEFINITIVAS</t>
  </si>
  <si>
    <t>DERECHOS RECONOCIDOS NETOS</t>
  </si>
  <si>
    <t>PREVISIONES DEFINITIVAS</t>
  </si>
  <si>
    <t>REALIZACIÓN DE COBROS</t>
  </si>
  <si>
    <t>Refleja el porcentaje que suponen los cobros obtenidos en el ejercicio sobre los derechos reconocidos netos</t>
  </si>
  <si>
    <t>RECAUDACIÓN NETA
DERECHOS RECONOCIDOS NETOS</t>
  </si>
  <si>
    <t>RECAUDACIÓN NETA</t>
  </si>
  <si>
    <t xml:space="preserve">INGRESOS FISCALES POR HABITANTE </t>
  </si>
  <si>
    <t>Distribuye los Derechos Reconocidos Netos procedentes de los Impuestos Directos e Indirectos del ejercicio entre el número de habitantes</t>
  </si>
  <si>
    <t>INGRESOS TRIBUTARIOS 
N º HABITANTES</t>
  </si>
  <si>
    <t xml:space="preserve">INGRESOS TRIBUTARIOS </t>
  </si>
  <si>
    <t>675 €/hab</t>
  </si>
  <si>
    <t>674  €/hab</t>
  </si>
  <si>
    <t>846,29 €/hab</t>
  </si>
  <si>
    <t>820,23  €/hab</t>
  </si>
  <si>
    <t>834,46  €/hab</t>
  </si>
  <si>
    <t>873,76  €/hab</t>
  </si>
  <si>
    <t>878,9  €/hab</t>
  </si>
  <si>
    <t>888,07  €/hab</t>
  </si>
  <si>
    <t>858,72 €/hab</t>
  </si>
  <si>
    <t>858,70 €/hab</t>
  </si>
  <si>
    <t>AUTONOMÍA (CAP1,2,3,5,6,7 y 8)</t>
  </si>
  <si>
    <t>Establece la proporción que representan los derechos reconocidos netos realizados del total de los derechos reconocidos netos. Sin tener en cuenta las transferencias.</t>
  </si>
  <si>
    <t>DERECHOS RECONOCIDOS NETOS
DERECHOS RECONOCIDOS NETOS TOTALES</t>
  </si>
  <si>
    <t>DERECHOS RECONOCIDOS NETOS TOTALES</t>
  </si>
  <si>
    <t>AUTONOMÍA FISCAL (INGRESOS TRIBUTARIOS)</t>
  </si>
  <si>
    <t>Establece la proporción que representan los derechos reconocidos netos de los ingresos de naturaleza tributaria  del total de los derechos reconocidos netos</t>
  </si>
  <si>
    <t>PERIODO MEDIO DE COBRO ( I, II III)</t>
  </si>
  <si>
    <t>Refleja el número de días que por término medio tarda la entidad en recaudar sus derechos reconocidos derivados de la ejecución del presupuesto en los capítulos I, II y III</t>
  </si>
  <si>
    <t xml:space="preserve">DERECHOS PENDIENTES DE COBRO * 365
DERECHOS RECONOCIDOS NETOS </t>
  </si>
  <si>
    <t>DERECHOS PENDIENTES DE COBRO</t>
  </si>
  <si>
    <t>40 días</t>
  </si>
  <si>
    <t>51  días</t>
  </si>
  <si>
    <t>32,31 días</t>
  </si>
  <si>
    <t>31,68  días</t>
  </si>
  <si>
    <t>26,04  días</t>
  </si>
  <si>
    <t>29,49  días</t>
  </si>
  <si>
    <t>21,97 días</t>
  </si>
  <si>
    <t>19,35  días</t>
  </si>
  <si>
    <t>20,52  días</t>
  </si>
  <si>
    <t>18,56  días</t>
  </si>
  <si>
    <t>SUPERAVIT POR HABITANTE</t>
  </si>
  <si>
    <t>Distribuye el Resultado Presupuestario ajustado del ejercicio entre los habitantes de la entidad</t>
  </si>
  <si>
    <t>RESULTADO PRESUPUESTARIO AJUSTADO
Nº HABITANTES</t>
  </si>
  <si>
    <t>RESULTADO PRESUPUESTARIO AJUSTADO</t>
  </si>
  <si>
    <t>82 €/hab</t>
  </si>
  <si>
    <t>-43  €/hab</t>
  </si>
  <si>
    <t>159,84 €/hab</t>
  </si>
  <si>
    <t>241,56 €/hab</t>
  </si>
  <si>
    <t>198,73 €/hab</t>
  </si>
  <si>
    <t>266,96 €/hab</t>
  </si>
  <si>
    <t>352,87 €/hab</t>
  </si>
  <si>
    <t>290,07  €/hab</t>
  </si>
  <si>
    <t>325,66  €/hab</t>
  </si>
  <si>
    <t>274,47  €/hab</t>
  </si>
  <si>
    <t>273,91  €/hab</t>
  </si>
  <si>
    <t>CONTRIBUCIÓN DEL PRESUPUESTO AL REMANENTE DE TESORERÍA</t>
  </si>
  <si>
    <t>Contribución del Resultado Presupuestario  al Remanente de Tesorería para Gastos Generales</t>
  </si>
  <si>
    <t>RESULTADO PRESUPUESTARIO AJUSTADO
REMANENTE DE TESORERÍA PARA GASTOS GENERALES</t>
  </si>
  <si>
    <t>REMANENTE DE TESORERÍA PARA GASTOS GENERALES</t>
  </si>
  <si>
    <t xml:space="preserve">CAPACIDAD/NECESIDAD DE FINANCIACIÓN </t>
  </si>
  <si>
    <t xml:space="preserve"> ESTABILIDAD PRESUPUESTARIA (SUPERÁVIT/DÉFICIT)  (Datos Consolidados)</t>
  </si>
  <si>
    <t>(CAPÍTULOS 1 AL 7 INGRESOS-CAPÍTULOS 1 AL 7 DE GASTOS ) - AJUSTES SEC  (CONSOLIDADO)</t>
  </si>
  <si>
    <t>SUPERÁVIT</t>
  </si>
  <si>
    <t>INDICADORES DE EJERCICIOS CERRADOS</t>
  </si>
  <si>
    <t>Pone de manifiesto la proporción de pagos que se han efectuado en el ejercicio de las obligaciones pendientes de pago de presupuestos ya cerrados</t>
  </si>
  <si>
    <t>PAGOS
SALDO INICIAL  DE OBLIGACIONES</t>
  </si>
  <si>
    <t>PAGOS</t>
  </si>
  <si>
    <t>SALDO INICIAL  DE OBLIGACIONES</t>
  </si>
  <si>
    <t>Pone de manifiesto la proporción de cobros que se han efectuado en el ejercicio relativos a derechos pendientes de cobro de presupuestos ya cerrados</t>
  </si>
  <si>
    <t>COBROS
SALDO INICIAL  DE DERECHOS</t>
  </si>
  <si>
    <t>COBROS</t>
  </si>
  <si>
    <t>SALDO INICIAL  DE DERECHOS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</si>
</sst>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[Red]\-#,##0.00\ "/>
    <numFmt numFmtId="165" formatCode="#,##0_ ;[Red]\-#,##0\ "/>
    <numFmt numFmtId="166" formatCode="#,##0\ &quot;€&quot;"/>
    <numFmt numFmtId="167" formatCode="#,##0.00\ &quot;€&quot;"/>
  </numFmts>
  <fonts count="9" x14ac:knownFonts="1">
    <font>
      <sz val="10"/>
      <name val="MS Sans Serif"/>
      <family val="2"/>
    </font>
    <font>
      <b/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7.5"/>
      <color rgb="FF666666"/>
      <name val="Trebuchet MS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3" fontId="5" fillId="0" borderId="0" xfId="0" applyNumberFormat="1" applyFont="1"/>
    <xf numFmtId="16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9" fontId="7" fillId="3" borderId="1" xfId="1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6" fontId="7" fillId="3" borderId="1" xfId="1" applyNumberFormat="1" applyFont="1" applyFill="1" applyBorder="1" applyAlignment="1">
      <alignment horizontal="center" vertical="center"/>
    </xf>
    <xf numFmtId="167" fontId="7" fillId="3" borderId="1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/>
    </xf>
    <xf numFmtId="1" fontId="7" fillId="3" borderId="1" xfId="1" quotePrefix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9" fontId="8" fillId="3" borderId="1" xfId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quotePrefix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6" xfId="0" quotePrefix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5" fontId="3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justify" vertical="center" wrapText="1"/>
    </xf>
    <xf numFmtId="0" fontId="7" fillId="0" borderId="5" xfId="0" quotePrefix="1" applyFont="1" applyBorder="1" applyAlignment="1">
      <alignment horizontal="justify" vertical="center" wrapText="1"/>
    </xf>
    <xf numFmtId="0" fontId="7" fillId="0" borderId="6" xfId="0" quotePrefix="1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6</xdr:row>
      <xdr:rowOff>83820</xdr:rowOff>
    </xdr:from>
    <xdr:to>
      <xdr:col>3</xdr:col>
      <xdr:colOff>2533665</xdr:colOff>
      <xdr:row>6</xdr:row>
      <xdr:rowOff>83820</xdr:rowOff>
    </xdr:to>
    <xdr:cxnSp macro="">
      <xdr:nvCxnSpPr>
        <xdr:cNvPr id="2" name="1 Conector recto"/>
        <xdr:cNvCxnSpPr/>
      </xdr:nvCxnSpPr>
      <xdr:spPr>
        <a:xfrm>
          <a:off x="5292090" y="1226820"/>
          <a:ext cx="21755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548640</xdr:colOff>
      <xdr:row>9</xdr:row>
      <xdr:rowOff>102870</xdr:rowOff>
    </xdr:from>
    <xdr:to>
      <xdr:col>3</xdr:col>
      <xdr:colOff>2347217</xdr:colOff>
      <xdr:row>9</xdr:row>
      <xdr:rowOff>102870</xdr:rowOff>
    </xdr:to>
    <xdr:cxnSp macro="">
      <xdr:nvCxnSpPr>
        <xdr:cNvPr id="3" name="2 Conector recto"/>
        <xdr:cNvCxnSpPr/>
      </xdr:nvCxnSpPr>
      <xdr:spPr>
        <a:xfrm>
          <a:off x="5482590" y="1731645"/>
          <a:ext cx="179857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340995</xdr:colOff>
      <xdr:row>12</xdr:row>
      <xdr:rowOff>83820</xdr:rowOff>
    </xdr:from>
    <xdr:to>
      <xdr:col>3</xdr:col>
      <xdr:colOff>2524127</xdr:colOff>
      <xdr:row>12</xdr:row>
      <xdr:rowOff>83820</xdr:rowOff>
    </xdr:to>
    <xdr:cxnSp macro="">
      <xdr:nvCxnSpPr>
        <xdr:cNvPr id="4" name="3 Conector recto"/>
        <xdr:cNvCxnSpPr/>
      </xdr:nvCxnSpPr>
      <xdr:spPr>
        <a:xfrm>
          <a:off x="5274945" y="2245995"/>
          <a:ext cx="218313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188595</xdr:colOff>
      <xdr:row>15</xdr:row>
      <xdr:rowOff>83820</xdr:rowOff>
    </xdr:from>
    <xdr:to>
      <xdr:col>3</xdr:col>
      <xdr:colOff>2571591</xdr:colOff>
      <xdr:row>15</xdr:row>
      <xdr:rowOff>83820</xdr:rowOff>
    </xdr:to>
    <xdr:cxnSp macro="">
      <xdr:nvCxnSpPr>
        <xdr:cNvPr id="5" name="4 Conector recto"/>
        <xdr:cNvCxnSpPr/>
      </xdr:nvCxnSpPr>
      <xdr:spPr>
        <a:xfrm>
          <a:off x="5122545" y="2731770"/>
          <a:ext cx="238299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18</xdr:row>
      <xdr:rowOff>83820</xdr:rowOff>
    </xdr:from>
    <xdr:to>
      <xdr:col>3</xdr:col>
      <xdr:colOff>2590918</xdr:colOff>
      <xdr:row>18</xdr:row>
      <xdr:rowOff>83820</xdr:rowOff>
    </xdr:to>
    <xdr:cxnSp macro="">
      <xdr:nvCxnSpPr>
        <xdr:cNvPr id="6" name="5 Conector recto"/>
        <xdr:cNvCxnSpPr/>
      </xdr:nvCxnSpPr>
      <xdr:spPr>
        <a:xfrm>
          <a:off x="5143500" y="3217545"/>
          <a:ext cx="2381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226695</xdr:colOff>
      <xdr:row>21</xdr:row>
      <xdr:rowOff>9525</xdr:rowOff>
    </xdr:from>
    <xdr:to>
      <xdr:col>3</xdr:col>
      <xdr:colOff>2609691</xdr:colOff>
      <xdr:row>21</xdr:row>
      <xdr:rowOff>9525</xdr:rowOff>
    </xdr:to>
    <xdr:cxnSp macro="">
      <xdr:nvCxnSpPr>
        <xdr:cNvPr id="7" name="6 Conector recto"/>
        <xdr:cNvCxnSpPr/>
      </xdr:nvCxnSpPr>
      <xdr:spPr>
        <a:xfrm>
          <a:off x="5160645" y="3790950"/>
          <a:ext cx="238299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217170</xdr:colOff>
      <xdr:row>24</xdr:row>
      <xdr:rowOff>9525</xdr:rowOff>
    </xdr:from>
    <xdr:to>
      <xdr:col>3</xdr:col>
      <xdr:colOff>2598538</xdr:colOff>
      <xdr:row>24</xdr:row>
      <xdr:rowOff>9525</xdr:rowOff>
    </xdr:to>
    <xdr:cxnSp macro="">
      <xdr:nvCxnSpPr>
        <xdr:cNvPr id="8" name="7 Conector recto"/>
        <xdr:cNvCxnSpPr/>
      </xdr:nvCxnSpPr>
      <xdr:spPr>
        <a:xfrm>
          <a:off x="5151120" y="4438650"/>
          <a:ext cx="2381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160020</xdr:colOff>
      <xdr:row>26</xdr:row>
      <xdr:rowOff>314325</xdr:rowOff>
    </xdr:from>
    <xdr:to>
      <xdr:col>3</xdr:col>
      <xdr:colOff>2543016</xdr:colOff>
      <xdr:row>26</xdr:row>
      <xdr:rowOff>314325</xdr:rowOff>
    </xdr:to>
    <xdr:cxnSp macro="">
      <xdr:nvCxnSpPr>
        <xdr:cNvPr id="9" name="8 Conector recto"/>
        <xdr:cNvCxnSpPr/>
      </xdr:nvCxnSpPr>
      <xdr:spPr>
        <a:xfrm>
          <a:off x="5093970" y="5067300"/>
          <a:ext cx="238299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121920</xdr:colOff>
      <xdr:row>32</xdr:row>
      <xdr:rowOff>304800</xdr:rowOff>
    </xdr:from>
    <xdr:to>
      <xdr:col>3</xdr:col>
      <xdr:colOff>2504916</xdr:colOff>
      <xdr:row>32</xdr:row>
      <xdr:rowOff>304800</xdr:rowOff>
    </xdr:to>
    <xdr:cxnSp macro="">
      <xdr:nvCxnSpPr>
        <xdr:cNvPr id="10" name="9 Conector recto"/>
        <xdr:cNvCxnSpPr/>
      </xdr:nvCxnSpPr>
      <xdr:spPr>
        <a:xfrm>
          <a:off x="5055870" y="6353175"/>
          <a:ext cx="238299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217170</xdr:colOff>
      <xdr:row>35</xdr:row>
      <xdr:rowOff>304800</xdr:rowOff>
    </xdr:from>
    <xdr:to>
      <xdr:col>3</xdr:col>
      <xdr:colOff>2598538</xdr:colOff>
      <xdr:row>35</xdr:row>
      <xdr:rowOff>304800</xdr:rowOff>
    </xdr:to>
    <xdr:cxnSp macro="">
      <xdr:nvCxnSpPr>
        <xdr:cNvPr id="11" name="10 Conector recto"/>
        <xdr:cNvCxnSpPr/>
      </xdr:nvCxnSpPr>
      <xdr:spPr>
        <a:xfrm>
          <a:off x="5151120" y="7000875"/>
          <a:ext cx="2381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160020</xdr:colOff>
      <xdr:row>39</xdr:row>
      <xdr:rowOff>0</xdr:rowOff>
    </xdr:from>
    <xdr:to>
      <xdr:col>3</xdr:col>
      <xdr:colOff>2543016</xdr:colOff>
      <xdr:row>39</xdr:row>
      <xdr:rowOff>0</xdr:rowOff>
    </xdr:to>
    <xdr:cxnSp macro="">
      <xdr:nvCxnSpPr>
        <xdr:cNvPr id="12" name="11 Conector recto"/>
        <xdr:cNvCxnSpPr/>
      </xdr:nvCxnSpPr>
      <xdr:spPr>
        <a:xfrm>
          <a:off x="5093970" y="7667625"/>
          <a:ext cx="238299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226695</xdr:colOff>
      <xdr:row>42</xdr:row>
      <xdr:rowOff>74295</xdr:rowOff>
    </xdr:from>
    <xdr:to>
      <xdr:col>3</xdr:col>
      <xdr:colOff>2609691</xdr:colOff>
      <xdr:row>42</xdr:row>
      <xdr:rowOff>74295</xdr:rowOff>
    </xdr:to>
    <xdr:cxnSp macro="">
      <xdr:nvCxnSpPr>
        <xdr:cNvPr id="13" name="12 Conector recto"/>
        <xdr:cNvCxnSpPr/>
      </xdr:nvCxnSpPr>
      <xdr:spPr>
        <a:xfrm>
          <a:off x="5160645" y="8227695"/>
          <a:ext cx="238299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274320</xdr:colOff>
      <xdr:row>45</xdr:row>
      <xdr:rowOff>0</xdr:rowOff>
    </xdr:from>
    <xdr:to>
      <xdr:col>3</xdr:col>
      <xdr:colOff>2657316</xdr:colOff>
      <xdr:row>45</xdr:row>
      <xdr:rowOff>0</xdr:rowOff>
    </xdr:to>
    <xdr:cxnSp macro="">
      <xdr:nvCxnSpPr>
        <xdr:cNvPr id="14" name="13 Conector recto"/>
        <xdr:cNvCxnSpPr/>
      </xdr:nvCxnSpPr>
      <xdr:spPr>
        <a:xfrm>
          <a:off x="5208270" y="8801100"/>
          <a:ext cx="238299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30</xdr:row>
      <xdr:rowOff>9525</xdr:rowOff>
    </xdr:from>
    <xdr:to>
      <xdr:col>3</xdr:col>
      <xdr:colOff>2590918</xdr:colOff>
      <xdr:row>30</xdr:row>
      <xdr:rowOff>9525</xdr:rowOff>
    </xdr:to>
    <xdr:cxnSp macro="">
      <xdr:nvCxnSpPr>
        <xdr:cNvPr id="15" name="14 Conector recto"/>
        <xdr:cNvCxnSpPr/>
      </xdr:nvCxnSpPr>
      <xdr:spPr>
        <a:xfrm>
          <a:off x="5143500" y="5734050"/>
          <a:ext cx="2381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358140</xdr:colOff>
      <xdr:row>6</xdr:row>
      <xdr:rowOff>83820</xdr:rowOff>
    </xdr:from>
    <xdr:to>
      <xdr:col>3</xdr:col>
      <xdr:colOff>2533665</xdr:colOff>
      <xdr:row>6</xdr:row>
      <xdr:rowOff>83820</xdr:rowOff>
    </xdr:to>
    <xdr:cxnSp macro="">
      <xdr:nvCxnSpPr>
        <xdr:cNvPr id="16" name="15 Conector recto"/>
        <xdr:cNvCxnSpPr/>
      </xdr:nvCxnSpPr>
      <xdr:spPr>
        <a:xfrm>
          <a:off x="5292090" y="1226820"/>
          <a:ext cx="21755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548640</xdr:colOff>
      <xdr:row>9</xdr:row>
      <xdr:rowOff>102870</xdr:rowOff>
    </xdr:from>
    <xdr:to>
      <xdr:col>3</xdr:col>
      <xdr:colOff>2347217</xdr:colOff>
      <xdr:row>9</xdr:row>
      <xdr:rowOff>102870</xdr:rowOff>
    </xdr:to>
    <xdr:cxnSp macro="">
      <xdr:nvCxnSpPr>
        <xdr:cNvPr id="17" name="16 Conector recto"/>
        <xdr:cNvCxnSpPr/>
      </xdr:nvCxnSpPr>
      <xdr:spPr>
        <a:xfrm>
          <a:off x="5482590" y="1731645"/>
          <a:ext cx="179857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340995</xdr:colOff>
      <xdr:row>12</xdr:row>
      <xdr:rowOff>83820</xdr:rowOff>
    </xdr:from>
    <xdr:to>
      <xdr:col>3</xdr:col>
      <xdr:colOff>2524127</xdr:colOff>
      <xdr:row>12</xdr:row>
      <xdr:rowOff>83820</xdr:rowOff>
    </xdr:to>
    <xdr:cxnSp macro="">
      <xdr:nvCxnSpPr>
        <xdr:cNvPr id="18" name="17 Conector recto"/>
        <xdr:cNvCxnSpPr/>
      </xdr:nvCxnSpPr>
      <xdr:spPr>
        <a:xfrm>
          <a:off x="5274945" y="2245995"/>
          <a:ext cx="218313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188595</xdr:colOff>
      <xdr:row>15</xdr:row>
      <xdr:rowOff>83820</xdr:rowOff>
    </xdr:from>
    <xdr:to>
      <xdr:col>3</xdr:col>
      <xdr:colOff>2571591</xdr:colOff>
      <xdr:row>15</xdr:row>
      <xdr:rowOff>83820</xdr:rowOff>
    </xdr:to>
    <xdr:cxnSp macro="">
      <xdr:nvCxnSpPr>
        <xdr:cNvPr id="19" name="18 Conector recto"/>
        <xdr:cNvCxnSpPr/>
      </xdr:nvCxnSpPr>
      <xdr:spPr>
        <a:xfrm>
          <a:off x="5122545" y="2731770"/>
          <a:ext cx="238299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18</xdr:row>
      <xdr:rowOff>83820</xdr:rowOff>
    </xdr:from>
    <xdr:to>
      <xdr:col>3</xdr:col>
      <xdr:colOff>2590918</xdr:colOff>
      <xdr:row>18</xdr:row>
      <xdr:rowOff>83820</xdr:rowOff>
    </xdr:to>
    <xdr:cxnSp macro="">
      <xdr:nvCxnSpPr>
        <xdr:cNvPr id="20" name="19 Conector recto"/>
        <xdr:cNvCxnSpPr/>
      </xdr:nvCxnSpPr>
      <xdr:spPr>
        <a:xfrm>
          <a:off x="5143500" y="3217545"/>
          <a:ext cx="2381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226695</xdr:colOff>
      <xdr:row>21</xdr:row>
      <xdr:rowOff>9525</xdr:rowOff>
    </xdr:from>
    <xdr:to>
      <xdr:col>3</xdr:col>
      <xdr:colOff>2609691</xdr:colOff>
      <xdr:row>21</xdr:row>
      <xdr:rowOff>9525</xdr:rowOff>
    </xdr:to>
    <xdr:cxnSp macro="">
      <xdr:nvCxnSpPr>
        <xdr:cNvPr id="21" name="20 Conector recto"/>
        <xdr:cNvCxnSpPr/>
      </xdr:nvCxnSpPr>
      <xdr:spPr>
        <a:xfrm>
          <a:off x="5160645" y="3790950"/>
          <a:ext cx="238299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548640</xdr:colOff>
      <xdr:row>57</xdr:row>
      <xdr:rowOff>74295</xdr:rowOff>
    </xdr:from>
    <xdr:to>
      <xdr:col>3</xdr:col>
      <xdr:colOff>2335549</xdr:colOff>
      <xdr:row>57</xdr:row>
      <xdr:rowOff>74295</xdr:rowOff>
    </xdr:to>
    <xdr:cxnSp macro="">
      <xdr:nvCxnSpPr>
        <xdr:cNvPr id="22" name="21 Conector recto"/>
        <xdr:cNvCxnSpPr/>
      </xdr:nvCxnSpPr>
      <xdr:spPr>
        <a:xfrm>
          <a:off x="5482590" y="11047095"/>
          <a:ext cx="1786909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369570</xdr:colOff>
      <xdr:row>60</xdr:row>
      <xdr:rowOff>93345</xdr:rowOff>
    </xdr:from>
    <xdr:to>
      <xdr:col>3</xdr:col>
      <xdr:colOff>2552702</xdr:colOff>
      <xdr:row>60</xdr:row>
      <xdr:rowOff>93345</xdr:rowOff>
    </xdr:to>
    <xdr:cxnSp macro="">
      <xdr:nvCxnSpPr>
        <xdr:cNvPr id="23" name="22 Conector recto"/>
        <xdr:cNvCxnSpPr/>
      </xdr:nvCxnSpPr>
      <xdr:spPr>
        <a:xfrm>
          <a:off x="5303520" y="11551920"/>
          <a:ext cx="218313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184785</xdr:colOff>
      <xdr:row>48</xdr:row>
      <xdr:rowOff>34290</xdr:rowOff>
    </xdr:from>
    <xdr:to>
      <xdr:col>3</xdr:col>
      <xdr:colOff>2558545</xdr:colOff>
      <xdr:row>48</xdr:row>
      <xdr:rowOff>34290</xdr:rowOff>
    </xdr:to>
    <xdr:cxnSp macro="">
      <xdr:nvCxnSpPr>
        <xdr:cNvPr id="24" name="23 Conector recto"/>
        <xdr:cNvCxnSpPr/>
      </xdr:nvCxnSpPr>
      <xdr:spPr>
        <a:xfrm>
          <a:off x="5118735" y="9321165"/>
          <a:ext cx="237376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66"/>
  <sheetViews>
    <sheetView showGridLines="0" tabSelected="1" zoomScaleNormal="100" zoomScaleSheetLayoutView="7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E41" sqref="E41"/>
    </sheetView>
  </sheetViews>
  <sheetFormatPr baseColWidth="10" defaultRowHeight="12.75" x14ac:dyDescent="0.2"/>
  <cols>
    <col min="1" max="1" width="3" style="1" bestFit="1" customWidth="1"/>
    <col min="2" max="2" width="22.5703125" style="1" customWidth="1"/>
    <col min="3" max="3" width="48.42578125" style="1" customWidth="1"/>
    <col min="4" max="4" width="42" style="1" bestFit="1" customWidth="1"/>
    <col min="5" max="5" width="42" style="1" customWidth="1"/>
    <col min="6" max="6" width="12.28515625" style="1" hidden="1" customWidth="1"/>
    <col min="7" max="15" width="13.7109375" style="1" hidden="1" customWidth="1"/>
    <col min="16" max="19" width="13.7109375" style="1" bestFit="1" customWidth="1"/>
    <col min="20" max="16384" width="11.42578125" style="1"/>
  </cols>
  <sheetData>
    <row r="1" spans="1:19" ht="21" x14ac:dyDescent="0.35">
      <c r="B1" s="46" t="s">
        <v>0</v>
      </c>
      <c r="C1" s="46"/>
      <c r="D1" s="46"/>
      <c r="H1" s="2"/>
      <c r="I1" s="3"/>
      <c r="J1" s="3"/>
      <c r="K1" s="3"/>
      <c r="L1" s="3"/>
      <c r="M1" s="3"/>
      <c r="N1" s="3"/>
    </row>
    <row r="3" spans="1:19" ht="15.75" x14ac:dyDescent="0.25">
      <c r="B3" s="40" t="s">
        <v>1</v>
      </c>
      <c r="C3" s="40"/>
      <c r="D3" s="40"/>
      <c r="H3" s="2"/>
      <c r="I3" s="3"/>
      <c r="J3" s="3"/>
      <c r="K3" s="3"/>
      <c r="L3" s="3"/>
      <c r="M3" s="3"/>
      <c r="N3" s="3"/>
    </row>
    <row r="5" spans="1:19" ht="15" x14ac:dyDescent="0.25">
      <c r="B5" s="4" t="s">
        <v>2</v>
      </c>
      <c r="C5" s="5"/>
      <c r="D5" s="41" t="s">
        <v>3</v>
      </c>
      <c r="E5" s="42"/>
      <c r="F5" s="4">
        <v>2008</v>
      </c>
      <c r="G5" s="4">
        <v>2009</v>
      </c>
      <c r="H5" s="4">
        <v>2010</v>
      </c>
      <c r="I5" s="4">
        <v>2011</v>
      </c>
      <c r="J5" s="4">
        <v>2012</v>
      </c>
      <c r="K5" s="4">
        <v>2013</v>
      </c>
      <c r="L5" s="4">
        <v>2014</v>
      </c>
      <c r="M5" s="4">
        <v>2015</v>
      </c>
      <c r="N5" s="4">
        <v>2016</v>
      </c>
      <c r="O5" s="4">
        <v>2017</v>
      </c>
      <c r="P5" s="4">
        <v>2018</v>
      </c>
      <c r="Q5" s="4">
        <v>2019</v>
      </c>
      <c r="R5" s="4">
        <v>2020</v>
      </c>
      <c r="S5" s="4">
        <v>2021</v>
      </c>
    </row>
    <row r="6" spans="1:19" ht="12.75" customHeight="1" x14ac:dyDescent="0.2">
      <c r="A6" s="43">
        <v>1</v>
      </c>
      <c r="B6" s="31" t="s">
        <v>4</v>
      </c>
      <c r="C6" s="34" t="s">
        <v>5</v>
      </c>
      <c r="D6" s="37" t="s">
        <v>6</v>
      </c>
      <c r="E6" s="6" t="s">
        <v>7</v>
      </c>
      <c r="F6" s="7">
        <v>130792711.45000002</v>
      </c>
      <c r="G6" s="7">
        <v>131915597.09</v>
      </c>
      <c r="H6" s="7">
        <v>114131816.24999999</v>
      </c>
      <c r="I6" s="7">
        <v>106926548.81</v>
      </c>
      <c r="J6" s="7">
        <v>88877109.030000016</v>
      </c>
      <c r="K6" s="7">
        <v>87930143.140000015</v>
      </c>
      <c r="L6" s="7">
        <v>85349911.669999972</v>
      </c>
      <c r="M6" s="7">
        <v>138549168.56</v>
      </c>
      <c r="N6" s="7">
        <v>97565795.309999987</v>
      </c>
      <c r="O6" s="7">
        <v>90359698.060000002</v>
      </c>
      <c r="P6" s="7">
        <v>102708118.88</v>
      </c>
      <c r="Q6" s="7">
        <v>94892845.979999989</v>
      </c>
      <c r="R6" s="7">
        <v>118397620.29000002</v>
      </c>
      <c r="S6" s="7">
        <v>105257611.71000002</v>
      </c>
    </row>
    <row r="7" spans="1:19" x14ac:dyDescent="0.2">
      <c r="A7" s="44"/>
      <c r="B7" s="32"/>
      <c r="C7" s="35"/>
      <c r="D7" s="38"/>
      <c r="E7" s="6" t="s">
        <v>8</v>
      </c>
      <c r="F7" s="7">
        <v>206570967.13</v>
      </c>
      <c r="G7" s="7">
        <v>183217604.72999999</v>
      </c>
      <c r="H7" s="7">
        <v>152463497.15000001</v>
      </c>
      <c r="I7" s="7">
        <v>127258275.13</v>
      </c>
      <c r="J7" s="7">
        <v>109958517.61000001</v>
      </c>
      <c r="K7" s="7">
        <v>101829899.41</v>
      </c>
      <c r="L7" s="7">
        <v>104479412.18000001</v>
      </c>
      <c r="M7" s="7">
        <v>160310965</v>
      </c>
      <c r="N7" s="7">
        <v>144214760.31</v>
      </c>
      <c r="O7" s="7">
        <v>149972923.22</v>
      </c>
      <c r="P7" s="7">
        <v>151205912.84</v>
      </c>
      <c r="Q7" s="7">
        <v>177042011.43000001</v>
      </c>
      <c r="R7" s="7">
        <v>191667090.51999998</v>
      </c>
      <c r="S7" s="7">
        <v>186125841.34</v>
      </c>
    </row>
    <row r="8" spans="1:19" x14ac:dyDescent="0.2">
      <c r="A8" s="45"/>
      <c r="B8" s="33"/>
      <c r="C8" s="36"/>
      <c r="D8" s="39"/>
      <c r="E8" s="8" t="s">
        <v>9</v>
      </c>
      <c r="F8" s="9">
        <v>0.63316115167185649</v>
      </c>
      <c r="G8" s="9">
        <v>0.71999411456338169</v>
      </c>
      <c r="H8" s="9">
        <v>0.74858453586245832</v>
      </c>
      <c r="I8" s="9">
        <v>0.840232579773455</v>
      </c>
      <c r="J8" s="9">
        <v>0.8082785305020993</v>
      </c>
      <c r="K8" s="9">
        <f>+K6/K7</f>
        <v>0.86350024550220672</v>
      </c>
      <c r="L8" s="9">
        <f>+L6/L7</f>
        <v>0.81690650712081725</v>
      </c>
      <c r="M8" s="9">
        <f>+M6/M7</f>
        <v>0.8642526015609725</v>
      </c>
      <c r="N8" s="9">
        <f>+N6/N7</f>
        <v>0.67653127252907597</v>
      </c>
      <c r="O8" s="9">
        <v>0.60250674668418991</v>
      </c>
      <c r="P8" s="9">
        <v>0.67925993733248768</v>
      </c>
      <c r="Q8" s="9">
        <v>0.53599055508652149</v>
      </c>
      <c r="R8" s="9">
        <v>0.61772534851331473</v>
      </c>
      <c r="S8" s="9">
        <v>0.56551852742319497</v>
      </c>
    </row>
    <row r="9" spans="1:19" ht="12.75" customHeight="1" x14ac:dyDescent="0.2">
      <c r="A9" s="43">
        <v>2</v>
      </c>
      <c r="B9" s="31" t="s">
        <v>10</v>
      </c>
      <c r="C9" s="34" t="s">
        <v>11</v>
      </c>
      <c r="D9" s="37" t="s">
        <v>12</v>
      </c>
      <c r="E9" s="6" t="s">
        <v>13</v>
      </c>
      <c r="F9" s="10">
        <v>108682790.11999999</v>
      </c>
      <c r="G9" s="10">
        <v>113314399.17999999</v>
      </c>
      <c r="H9" s="10">
        <v>97584455.760000005</v>
      </c>
      <c r="I9" s="10">
        <v>90016868.399999991</v>
      </c>
      <c r="J9" s="10">
        <v>76257548.959999993</v>
      </c>
      <c r="K9" s="10">
        <v>78037469.420000017</v>
      </c>
      <c r="L9" s="10">
        <v>79512979.86999999</v>
      </c>
      <c r="M9" s="10">
        <v>134513818.91</v>
      </c>
      <c r="N9" s="10">
        <v>90589102.359999999</v>
      </c>
      <c r="O9" s="10">
        <v>87156997.210000008</v>
      </c>
      <c r="P9" s="10">
        <v>97374066.829999968</v>
      </c>
      <c r="Q9" s="10">
        <v>88653259.669999987</v>
      </c>
      <c r="R9" s="10">
        <v>109746205.81999999</v>
      </c>
      <c r="S9" s="10">
        <v>97491295.37000002</v>
      </c>
    </row>
    <row r="10" spans="1:19" x14ac:dyDescent="0.2">
      <c r="A10" s="44"/>
      <c r="B10" s="32"/>
      <c r="C10" s="35"/>
      <c r="D10" s="38"/>
      <c r="E10" s="6" t="s">
        <v>7</v>
      </c>
      <c r="F10" s="10">
        <v>130792711.45000002</v>
      </c>
      <c r="G10" s="10">
        <v>131915597.09</v>
      </c>
      <c r="H10" s="10">
        <v>114131816.24999999</v>
      </c>
      <c r="I10" s="10">
        <v>106926548.81</v>
      </c>
      <c r="J10" s="10">
        <v>88877109.030000016</v>
      </c>
      <c r="K10" s="10">
        <v>87930143.140000015</v>
      </c>
      <c r="L10" s="10">
        <v>85349911.669999972</v>
      </c>
      <c r="M10" s="10">
        <v>138549168.56</v>
      </c>
      <c r="N10" s="10">
        <v>97565795.309999987</v>
      </c>
      <c r="O10" s="10">
        <v>90359698.060000002</v>
      </c>
      <c r="P10" s="10">
        <v>102708118.88</v>
      </c>
      <c r="Q10" s="10">
        <v>94892845.979999989</v>
      </c>
      <c r="R10" s="10">
        <v>118397620.29000002</v>
      </c>
      <c r="S10" s="10">
        <v>105257611.71000002</v>
      </c>
    </row>
    <row r="11" spans="1:19" ht="16.5" customHeight="1" x14ac:dyDescent="0.2">
      <c r="A11" s="45"/>
      <c r="B11" s="33"/>
      <c r="C11" s="36"/>
      <c r="D11" s="39"/>
      <c r="E11" s="8" t="s">
        <v>9</v>
      </c>
      <c r="F11" s="9">
        <v>0.83095448450541298</v>
      </c>
      <c r="G11" s="9">
        <v>0.8589916710356148</v>
      </c>
      <c r="H11" s="9">
        <v>0.8550153582612422</v>
      </c>
      <c r="I11" s="9">
        <v>0.84185704487622459</v>
      </c>
      <c r="J11" s="11">
        <v>0.85801113236322357</v>
      </c>
      <c r="K11" s="9">
        <f>+K9/K10</f>
        <v>0.88749394272850046</v>
      </c>
      <c r="L11" s="9">
        <f>+L9/L10</f>
        <v>0.93161174176057604</v>
      </c>
      <c r="M11" s="9">
        <f>+M9/M10</f>
        <v>0.97087424131128974</v>
      </c>
      <c r="N11" s="9">
        <f>+N9/N10</f>
        <v>0.92849242987429514</v>
      </c>
      <c r="O11" s="9">
        <v>0.96455609172273504</v>
      </c>
      <c r="P11" s="9">
        <v>0.94806591622779002</v>
      </c>
      <c r="Q11" s="9">
        <v>0.93424597770715945</v>
      </c>
      <c r="R11" s="9">
        <v>0.92692915238659801</v>
      </c>
      <c r="S11" s="9">
        <v>0.92621610718854874</v>
      </c>
    </row>
    <row r="12" spans="1:19" ht="12.75" customHeight="1" x14ac:dyDescent="0.2">
      <c r="A12" s="28">
        <v>3</v>
      </c>
      <c r="B12" s="31" t="s">
        <v>14</v>
      </c>
      <c r="C12" s="34" t="s">
        <v>15</v>
      </c>
      <c r="D12" s="37" t="s">
        <v>16</v>
      </c>
      <c r="E12" s="6" t="s">
        <v>7</v>
      </c>
      <c r="F12" s="10">
        <v>130792711.45000002</v>
      </c>
      <c r="G12" s="10">
        <v>131915597.09</v>
      </c>
      <c r="H12" s="10">
        <v>114131816.24999999</v>
      </c>
      <c r="I12" s="10">
        <v>106926548.81</v>
      </c>
      <c r="J12" s="10">
        <v>88877109.030000016</v>
      </c>
      <c r="K12" s="10">
        <v>87930143.140000015</v>
      </c>
      <c r="L12" s="10">
        <v>85349911.669999972</v>
      </c>
      <c r="M12" s="10">
        <v>138549168.56</v>
      </c>
      <c r="N12" s="10">
        <v>97565795.309999987</v>
      </c>
      <c r="O12" s="10">
        <v>90359698.060000002</v>
      </c>
      <c r="P12" s="10">
        <v>102708118.88</v>
      </c>
      <c r="Q12" s="10">
        <v>94892845.979999989</v>
      </c>
      <c r="R12" s="10">
        <v>118397620.29000002</v>
      </c>
      <c r="S12" s="10">
        <v>105257611.71000002</v>
      </c>
    </row>
    <row r="13" spans="1:19" x14ac:dyDescent="0.2">
      <c r="A13" s="29"/>
      <c r="B13" s="32"/>
      <c r="C13" s="35"/>
      <c r="D13" s="38"/>
      <c r="E13" s="6" t="s">
        <v>17</v>
      </c>
      <c r="F13" s="10">
        <v>81365</v>
      </c>
      <c r="G13" s="10">
        <v>82428</v>
      </c>
      <c r="H13" s="10">
        <v>82804</v>
      </c>
      <c r="I13" s="10">
        <v>82916</v>
      </c>
      <c r="J13" s="10">
        <v>83844</v>
      </c>
      <c r="K13" s="10">
        <v>84474</v>
      </c>
      <c r="L13" s="12">
        <v>84360</v>
      </c>
      <c r="M13" s="12">
        <v>84558</v>
      </c>
      <c r="N13" s="12">
        <v>84989</v>
      </c>
      <c r="O13" s="12">
        <v>85605</v>
      </c>
      <c r="P13" s="12">
        <v>86172</v>
      </c>
      <c r="Q13" s="12">
        <v>86422</v>
      </c>
      <c r="R13" s="12">
        <v>87165</v>
      </c>
      <c r="S13" s="12">
        <v>87134</v>
      </c>
    </row>
    <row r="14" spans="1:19" x14ac:dyDescent="0.2">
      <c r="A14" s="30"/>
      <c r="B14" s="33"/>
      <c r="C14" s="36"/>
      <c r="D14" s="39"/>
      <c r="E14" s="8" t="s">
        <v>9</v>
      </c>
      <c r="F14" s="13" t="s">
        <v>18</v>
      </c>
      <c r="G14" s="13" t="s">
        <v>19</v>
      </c>
      <c r="H14" s="13">
        <v>1378.3369915704554</v>
      </c>
      <c r="I14" s="13">
        <v>1289.5767862656182</v>
      </c>
      <c r="J14" s="13">
        <v>1060.0294479032491</v>
      </c>
      <c r="K14" s="13" t="s">
        <v>20</v>
      </c>
      <c r="L14" s="14" t="s">
        <v>21</v>
      </c>
      <c r="M14" s="14" t="s">
        <v>22</v>
      </c>
      <c r="N14" s="14" t="s">
        <v>23</v>
      </c>
      <c r="O14" s="14">
        <v>1055.5422937912506</v>
      </c>
      <c r="P14" s="14" t="s">
        <v>24</v>
      </c>
      <c r="Q14" s="14" t="s">
        <v>25</v>
      </c>
      <c r="R14" s="14" t="s">
        <v>26</v>
      </c>
      <c r="S14" s="14" t="s">
        <v>27</v>
      </c>
    </row>
    <row r="15" spans="1:19" ht="12.75" customHeight="1" x14ac:dyDescent="0.2">
      <c r="A15" s="28">
        <v>4</v>
      </c>
      <c r="B15" s="31" t="s">
        <v>28</v>
      </c>
      <c r="C15" s="34" t="s">
        <v>29</v>
      </c>
      <c r="D15" s="37" t="s">
        <v>30</v>
      </c>
      <c r="E15" s="6" t="s">
        <v>31</v>
      </c>
      <c r="F15" s="10">
        <v>33972548.159999989</v>
      </c>
      <c r="G15" s="10">
        <v>35235681.840000018</v>
      </c>
      <c r="H15" s="10">
        <v>20200266.679999996</v>
      </c>
      <c r="I15" s="10">
        <v>13106419.599999998</v>
      </c>
      <c r="J15" s="10">
        <v>5103702.5000000009</v>
      </c>
      <c r="K15" s="10">
        <v>3689584.1600000006</v>
      </c>
      <c r="L15" s="10">
        <v>4380342.3699999992</v>
      </c>
      <c r="M15" s="12">
        <v>6272484.0600000024</v>
      </c>
      <c r="N15" s="12">
        <v>7540165.450000002</v>
      </c>
      <c r="O15" s="12">
        <v>13999137.91</v>
      </c>
      <c r="P15" s="12">
        <v>16214684.959999995</v>
      </c>
      <c r="Q15" s="12">
        <v>11700689.729999995</v>
      </c>
      <c r="R15" s="12">
        <v>29788022.140000012</v>
      </c>
      <c r="S15" s="12">
        <v>14007728.040000003</v>
      </c>
    </row>
    <row r="16" spans="1:19" x14ac:dyDescent="0.2">
      <c r="A16" s="29"/>
      <c r="B16" s="32"/>
      <c r="C16" s="35"/>
      <c r="D16" s="38"/>
      <c r="E16" s="6" t="s">
        <v>17</v>
      </c>
      <c r="F16" s="10">
        <v>81365</v>
      </c>
      <c r="G16" s="10">
        <v>82428</v>
      </c>
      <c r="H16" s="10">
        <v>82804</v>
      </c>
      <c r="I16" s="10">
        <v>82916</v>
      </c>
      <c r="J16" s="10">
        <v>83844</v>
      </c>
      <c r="K16" s="10">
        <v>84474</v>
      </c>
      <c r="L16" s="12">
        <v>84360</v>
      </c>
      <c r="M16" s="12">
        <v>84558</v>
      </c>
      <c r="N16" s="12">
        <v>84989</v>
      </c>
      <c r="O16" s="12">
        <v>85605</v>
      </c>
      <c r="P16" s="12">
        <v>86172</v>
      </c>
      <c r="Q16" s="12">
        <v>86422</v>
      </c>
      <c r="R16" s="12">
        <v>87165</v>
      </c>
      <c r="S16" s="12">
        <v>87134</v>
      </c>
    </row>
    <row r="17" spans="1:19" x14ac:dyDescent="0.2">
      <c r="A17" s="30"/>
      <c r="B17" s="33"/>
      <c r="C17" s="36"/>
      <c r="D17" s="39"/>
      <c r="E17" s="8" t="s">
        <v>9</v>
      </c>
      <c r="F17" s="13">
        <v>417.53270030111213</v>
      </c>
      <c r="G17" s="13">
        <v>427.47224050080092</v>
      </c>
      <c r="H17" s="14">
        <f>+H15/H16</f>
        <v>243.95278827109797</v>
      </c>
      <c r="I17" s="14">
        <f>+I15/I16</f>
        <v>158.0686429639635</v>
      </c>
      <c r="J17" s="14">
        <f>+J15/J16</f>
        <v>60.871409999522932</v>
      </c>
      <c r="K17" s="14" t="s">
        <v>32</v>
      </c>
      <c r="L17" s="14" t="s">
        <v>33</v>
      </c>
      <c r="M17" s="14" t="s">
        <v>34</v>
      </c>
      <c r="N17" s="14" t="s">
        <v>35</v>
      </c>
      <c r="O17" s="14">
        <v>163.53177863442556</v>
      </c>
      <c r="P17" s="14" t="s">
        <v>36</v>
      </c>
      <c r="Q17" s="14" t="s">
        <v>37</v>
      </c>
      <c r="R17" s="14" t="s">
        <v>38</v>
      </c>
      <c r="S17" s="14" t="s">
        <v>39</v>
      </c>
    </row>
    <row r="18" spans="1:19" ht="12.75" customHeight="1" x14ac:dyDescent="0.2">
      <c r="A18" s="43">
        <v>5</v>
      </c>
      <c r="B18" s="31" t="s">
        <v>40</v>
      </c>
      <c r="C18" s="34" t="s">
        <v>41</v>
      </c>
      <c r="D18" s="37" t="s">
        <v>42</v>
      </c>
      <c r="E18" s="6" t="s">
        <v>31</v>
      </c>
      <c r="F18" s="10">
        <v>33972548.159999989</v>
      </c>
      <c r="G18" s="10">
        <v>35235681.840000018</v>
      </c>
      <c r="H18" s="10">
        <v>20200266.679999996</v>
      </c>
      <c r="I18" s="10">
        <v>13106419.599999998</v>
      </c>
      <c r="J18" s="10">
        <v>5103702.5000000009</v>
      </c>
      <c r="K18" s="10">
        <v>3689584.1600000006</v>
      </c>
      <c r="L18" s="10">
        <v>4380342.3699999992</v>
      </c>
      <c r="M18" s="10">
        <v>6272484.0600000024</v>
      </c>
      <c r="N18" s="10">
        <v>7540165.450000002</v>
      </c>
      <c r="O18" s="10">
        <v>13999137.91</v>
      </c>
      <c r="P18" s="10">
        <v>16214684.959999995</v>
      </c>
      <c r="Q18" s="10">
        <v>11700689.729999995</v>
      </c>
      <c r="R18" s="10">
        <v>29788022.140000012</v>
      </c>
      <c r="S18" s="10">
        <v>14007728.040000003</v>
      </c>
    </row>
    <row r="19" spans="1:19" x14ac:dyDescent="0.2">
      <c r="A19" s="44"/>
      <c r="B19" s="32"/>
      <c r="C19" s="35"/>
      <c r="D19" s="38"/>
      <c r="E19" s="6" t="s">
        <v>7</v>
      </c>
      <c r="F19" s="10">
        <v>130792711.45000002</v>
      </c>
      <c r="G19" s="10">
        <v>131915597.09</v>
      </c>
      <c r="H19" s="10">
        <v>114131816.24999999</v>
      </c>
      <c r="I19" s="10">
        <v>106926548.81</v>
      </c>
      <c r="J19" s="10">
        <v>88877109.030000016</v>
      </c>
      <c r="K19" s="10">
        <v>87930143.140000015</v>
      </c>
      <c r="L19" s="10">
        <v>85349911.669999972</v>
      </c>
      <c r="M19" s="10">
        <v>138549168.56</v>
      </c>
      <c r="N19" s="10">
        <v>97565795.309999987</v>
      </c>
      <c r="O19" s="10">
        <v>90359698.060000002</v>
      </c>
      <c r="P19" s="10">
        <v>102708118.88</v>
      </c>
      <c r="Q19" s="10">
        <v>94892845.979999989</v>
      </c>
      <c r="R19" s="10">
        <v>118397620.29000002</v>
      </c>
      <c r="S19" s="10">
        <v>105257611.71000002</v>
      </c>
    </row>
    <row r="20" spans="1:19" x14ac:dyDescent="0.2">
      <c r="A20" s="45"/>
      <c r="B20" s="33"/>
      <c r="C20" s="36"/>
      <c r="D20" s="39"/>
      <c r="E20" s="8" t="s">
        <v>9</v>
      </c>
      <c r="F20" s="9">
        <v>0.25974343511478587</v>
      </c>
      <c r="G20" s="9">
        <v>0.2671077766184109</v>
      </c>
      <c r="H20" s="9">
        <f t="shared" ref="H20:M20" si="0">+H18/H19</f>
        <v>0.17699067046959396</v>
      </c>
      <c r="I20" s="9">
        <f t="shared" si="0"/>
        <v>0.12257404494826693</v>
      </c>
      <c r="J20" s="9">
        <f t="shared" si="0"/>
        <v>5.7424263184317481E-2</v>
      </c>
      <c r="K20" s="9">
        <f t="shared" si="0"/>
        <v>4.1960402067417808E-2</v>
      </c>
      <c r="L20" s="9">
        <f t="shared" si="0"/>
        <v>5.1322166412266668E-2</v>
      </c>
      <c r="M20" s="11">
        <f t="shared" si="0"/>
        <v>4.5272621446902764E-2</v>
      </c>
      <c r="N20" s="11">
        <f>+N18/N19</f>
        <v>7.7282877939367084E-2</v>
      </c>
      <c r="O20" s="11">
        <v>0.15492678938241242</v>
      </c>
      <c r="P20" s="11">
        <v>0.15787150165747438</v>
      </c>
      <c r="Q20" s="11">
        <v>0.12330423446743373</v>
      </c>
      <c r="R20" s="11">
        <v>0.25159308157577842</v>
      </c>
      <c r="S20" s="11">
        <v>0.13308042822207788</v>
      </c>
    </row>
    <row r="21" spans="1:19" ht="25.5" customHeight="1" x14ac:dyDescent="0.2">
      <c r="A21" s="28">
        <v>6</v>
      </c>
      <c r="B21" s="31" t="s">
        <v>43</v>
      </c>
      <c r="C21" s="34" t="s">
        <v>44</v>
      </c>
      <c r="D21" s="37" t="s">
        <v>45</v>
      </c>
      <c r="E21" s="6" t="s">
        <v>46</v>
      </c>
      <c r="F21" s="15">
        <v>22109921.330000009</v>
      </c>
      <c r="G21" s="15">
        <v>18601197.91</v>
      </c>
      <c r="H21" s="15">
        <v>16547360.490000006</v>
      </c>
      <c r="I21" s="15">
        <v>16909680.41</v>
      </c>
      <c r="J21" s="15">
        <v>12619560.070000008</v>
      </c>
      <c r="K21" s="15">
        <v>9892673.7200000156</v>
      </c>
      <c r="L21" s="15">
        <v>5836931.7999999914</v>
      </c>
      <c r="M21" s="15">
        <v>4035349.6500000134</v>
      </c>
      <c r="N21" s="15">
        <v>6976692.9499999853</v>
      </c>
      <c r="O21" s="15">
        <v>3202700.8500000052</v>
      </c>
      <c r="P21" s="15">
        <v>5334052.0500000129</v>
      </c>
      <c r="Q21" s="15">
        <v>6239586.3100000052</v>
      </c>
      <c r="R21" s="15">
        <v>8651414.4700000342</v>
      </c>
      <c r="S21" s="15">
        <v>7766316.3400000054</v>
      </c>
    </row>
    <row r="22" spans="1:19" x14ac:dyDescent="0.2">
      <c r="A22" s="29"/>
      <c r="B22" s="32"/>
      <c r="C22" s="35"/>
      <c r="D22" s="38"/>
      <c r="E22" s="6" t="s">
        <v>7</v>
      </c>
      <c r="F22" s="15">
        <v>130792711.45000002</v>
      </c>
      <c r="G22" s="15">
        <v>131915597.09</v>
      </c>
      <c r="H22" s="15">
        <v>114131816.24999999</v>
      </c>
      <c r="I22" s="15">
        <v>106926548.81</v>
      </c>
      <c r="J22" s="15">
        <v>88877109.030000016</v>
      </c>
      <c r="K22" s="15">
        <v>87930143.140000015</v>
      </c>
      <c r="L22" s="15">
        <v>85349911.669999972</v>
      </c>
      <c r="M22" s="10">
        <v>138549168.56</v>
      </c>
      <c r="N22" s="10">
        <v>97565795.309999987</v>
      </c>
      <c r="O22" s="10">
        <v>90359698.060000002</v>
      </c>
      <c r="P22" s="10">
        <v>102708118.88</v>
      </c>
      <c r="Q22" s="10">
        <v>94892845.979999989</v>
      </c>
      <c r="R22" s="10">
        <v>118397620.29000002</v>
      </c>
      <c r="S22" s="10">
        <v>105257611.71000002</v>
      </c>
    </row>
    <row r="23" spans="1:19" x14ac:dyDescent="0.2">
      <c r="A23" s="30"/>
      <c r="B23" s="33"/>
      <c r="C23" s="36"/>
      <c r="D23" s="39"/>
      <c r="E23" s="8" t="s">
        <v>9</v>
      </c>
      <c r="F23" s="16" t="s">
        <v>47</v>
      </c>
      <c r="G23" s="16" t="s">
        <v>48</v>
      </c>
      <c r="H23" s="16">
        <f>+H21*365/H22</f>
        <v>52.919394234646667</v>
      </c>
      <c r="I23" s="16">
        <f>+I21*365/I22</f>
        <v>57.722178620177985</v>
      </c>
      <c r="J23" s="16">
        <f>+J21*365/J22</f>
        <v>51.825936687423351</v>
      </c>
      <c r="K23" s="16" t="s">
        <v>49</v>
      </c>
      <c r="L23" s="16" t="s">
        <v>50</v>
      </c>
      <c r="M23" s="16" t="s">
        <v>51</v>
      </c>
      <c r="N23" s="16" t="s">
        <v>52</v>
      </c>
      <c r="O23" s="16" t="s">
        <v>53</v>
      </c>
      <c r="P23" s="16" t="s">
        <v>54</v>
      </c>
      <c r="Q23" s="16" t="s">
        <v>55</v>
      </c>
      <c r="R23" s="16" t="s">
        <v>56</v>
      </c>
      <c r="S23" s="16" t="s">
        <v>57</v>
      </c>
    </row>
    <row r="24" spans="1:19" ht="25.5" customHeight="1" x14ac:dyDescent="0.2">
      <c r="A24" s="43">
        <v>7</v>
      </c>
      <c r="B24" s="31" t="s">
        <v>58</v>
      </c>
      <c r="C24" s="34" t="s">
        <v>59</v>
      </c>
      <c r="D24" s="37" t="s">
        <v>60</v>
      </c>
      <c r="E24" s="6" t="s">
        <v>61</v>
      </c>
      <c r="F24" s="10">
        <v>17195511.690000009</v>
      </c>
      <c r="G24" s="10">
        <v>15705837.25999999</v>
      </c>
      <c r="H24" s="10">
        <v>14672571.74</v>
      </c>
      <c r="I24" s="10">
        <v>14997833.029999997</v>
      </c>
      <c r="J24" s="10">
        <v>10906574.619999997</v>
      </c>
      <c r="K24" s="10">
        <v>9024285.7200000174</v>
      </c>
      <c r="L24" s="10">
        <v>5066490.5299999937</v>
      </c>
      <c r="M24" s="10">
        <v>3752391.5700000124</v>
      </c>
      <c r="N24" s="15">
        <v>6340427.2699999874</v>
      </c>
      <c r="O24" s="15">
        <v>2038402.8000000063</v>
      </c>
      <c r="P24" s="15">
        <v>4356831.6900000144</v>
      </c>
      <c r="Q24" s="15">
        <v>5355603.530000004</v>
      </c>
      <c r="R24" s="15">
        <v>6590434.4000000283</v>
      </c>
      <c r="S24" s="15">
        <v>4893443.8800000008</v>
      </c>
    </row>
    <row r="25" spans="1:19" x14ac:dyDescent="0.2">
      <c r="A25" s="44"/>
      <c r="B25" s="32"/>
      <c r="C25" s="35"/>
      <c r="D25" s="38"/>
      <c r="E25" s="6" t="s">
        <v>62</v>
      </c>
      <c r="F25" s="10">
        <v>73082526.570000008</v>
      </c>
      <c r="G25" s="10">
        <v>74424662.75999999</v>
      </c>
      <c r="H25" s="10">
        <v>58786129.859999999</v>
      </c>
      <c r="I25" s="10">
        <v>53309258.920000002</v>
      </c>
      <c r="J25" s="10">
        <v>42067127.140000008</v>
      </c>
      <c r="K25" s="10">
        <v>37964190.520000011</v>
      </c>
      <c r="L25" s="10">
        <v>37063604.04999999</v>
      </c>
      <c r="M25" s="10">
        <v>39684771.820000008</v>
      </c>
      <c r="N25" s="10">
        <v>41511253.159999989</v>
      </c>
      <c r="O25" s="10">
        <v>44606949.539999999</v>
      </c>
      <c r="P25" s="10">
        <v>55041900.680000007</v>
      </c>
      <c r="Q25" s="10">
        <v>47336642.640000001</v>
      </c>
      <c r="R25" s="10">
        <v>65119117.040000021</v>
      </c>
      <c r="S25" s="10">
        <v>53547921.370000005</v>
      </c>
    </row>
    <row r="26" spans="1:19" x14ac:dyDescent="0.2">
      <c r="A26" s="45"/>
      <c r="B26" s="33"/>
      <c r="C26" s="36"/>
      <c r="D26" s="39"/>
      <c r="E26" s="8" t="s">
        <v>9</v>
      </c>
      <c r="F26" s="16" t="s">
        <v>63</v>
      </c>
      <c r="G26" s="16" t="s">
        <v>64</v>
      </c>
      <c r="H26" s="16">
        <f>+H24*365/H25</f>
        <v>91.101229113979315</v>
      </c>
      <c r="I26" s="16">
        <f>+I24*365/I25</f>
        <v>102.68777257183449</v>
      </c>
      <c r="J26" s="16">
        <f>+J24*365/J25</f>
        <v>94.632079891063327</v>
      </c>
      <c r="K26" s="16" t="s">
        <v>65</v>
      </c>
      <c r="L26" s="16" t="s">
        <v>66</v>
      </c>
      <c r="M26" s="16" t="s">
        <v>67</v>
      </c>
      <c r="N26" s="16" t="s">
        <v>68</v>
      </c>
      <c r="O26" s="16" t="s">
        <v>69</v>
      </c>
      <c r="P26" s="16" t="s">
        <v>70</v>
      </c>
      <c r="Q26" s="16" t="s">
        <v>71</v>
      </c>
      <c r="R26" s="16" t="s">
        <v>72</v>
      </c>
      <c r="S26" s="16" t="s">
        <v>73</v>
      </c>
    </row>
    <row r="27" spans="1:19" ht="25.5" customHeight="1" x14ac:dyDescent="0.2">
      <c r="A27" s="43">
        <v>8</v>
      </c>
      <c r="B27" s="31" t="s">
        <v>74</v>
      </c>
      <c r="C27" s="34" t="s">
        <v>75</v>
      </c>
      <c r="D27" s="37" t="s">
        <v>76</v>
      </c>
      <c r="E27" s="6" t="s">
        <v>77</v>
      </c>
      <c r="F27" s="15">
        <v>106075754.28000002</v>
      </c>
      <c r="G27" s="15">
        <v>114022176.15000001</v>
      </c>
      <c r="H27" s="15">
        <v>114986318.44000001</v>
      </c>
      <c r="I27" s="15">
        <v>104956680.82999997</v>
      </c>
      <c r="J27" s="15">
        <v>97198879.929999977</v>
      </c>
      <c r="K27" s="15">
        <v>98248990.039999992</v>
      </c>
      <c r="L27" s="15">
        <v>101780673.01000001</v>
      </c>
      <c r="M27" s="15">
        <v>140192169.86000001</v>
      </c>
      <c r="N27" s="15">
        <v>104235294.65000001</v>
      </c>
      <c r="O27" s="15">
        <v>106222165.08000001</v>
      </c>
      <c r="P27" s="15">
        <v>108898571.73999998</v>
      </c>
      <c r="Q27" s="15">
        <v>107427271.03999999</v>
      </c>
      <c r="R27" s="15">
        <v>102413826.96999998</v>
      </c>
      <c r="S27" s="15">
        <v>113454727.91000001</v>
      </c>
    </row>
    <row r="28" spans="1:19" x14ac:dyDescent="0.2">
      <c r="A28" s="44"/>
      <c r="B28" s="32"/>
      <c r="C28" s="35"/>
      <c r="D28" s="38"/>
      <c r="E28" s="6" t="s">
        <v>78</v>
      </c>
      <c r="F28" s="10">
        <v>208318259.40000004</v>
      </c>
      <c r="G28" s="10">
        <v>183217604.72999999</v>
      </c>
      <c r="H28" s="10">
        <v>152463497.15000001</v>
      </c>
      <c r="I28" s="10">
        <v>127258275.13000001</v>
      </c>
      <c r="J28" s="10">
        <v>109958517.60999998</v>
      </c>
      <c r="K28" s="10">
        <v>101829899.41</v>
      </c>
      <c r="L28" s="10">
        <v>104479412.18000001</v>
      </c>
      <c r="M28" s="10">
        <v>160310965</v>
      </c>
      <c r="N28" s="10">
        <v>144214760.31</v>
      </c>
      <c r="O28" s="10">
        <v>149972923.22</v>
      </c>
      <c r="P28" s="10">
        <v>151205912.84</v>
      </c>
      <c r="Q28" s="10">
        <v>177042011.43000001</v>
      </c>
      <c r="R28" s="10">
        <v>191667090.51999998</v>
      </c>
      <c r="S28" s="10">
        <v>186125841.34</v>
      </c>
    </row>
    <row r="29" spans="1:19" x14ac:dyDescent="0.2">
      <c r="A29" s="45"/>
      <c r="B29" s="33"/>
      <c r="C29" s="36"/>
      <c r="D29" s="39"/>
      <c r="E29" s="8" t="s">
        <v>9</v>
      </c>
      <c r="F29" s="9">
        <v>0.50920046368244565</v>
      </c>
      <c r="G29" s="9">
        <v>0.62233198779140053</v>
      </c>
      <c r="H29" s="11">
        <f t="shared" ref="H29:M29" si="1">+H27/H28</f>
        <v>0.75418917045351275</v>
      </c>
      <c r="I29" s="11">
        <f t="shared" si="1"/>
        <v>0.82475328793182234</v>
      </c>
      <c r="J29" s="11">
        <f t="shared" si="1"/>
        <v>0.88395953349193201</v>
      </c>
      <c r="K29" s="11">
        <f t="shared" si="1"/>
        <v>0.96483440138164034</v>
      </c>
      <c r="L29" s="11">
        <f t="shared" si="1"/>
        <v>0.97416965588061943</v>
      </c>
      <c r="M29" s="11">
        <f t="shared" si="1"/>
        <v>0.87450144074673875</v>
      </c>
      <c r="N29" s="11">
        <f>+N27/N28</f>
        <v>0.72277826781349386</v>
      </c>
      <c r="O29" s="11">
        <v>0.70827561935416417</v>
      </c>
      <c r="P29" s="11">
        <v>0.72020048485294386</v>
      </c>
      <c r="Q29" s="11">
        <v>0.60678971150570815</v>
      </c>
      <c r="R29" s="11">
        <v>0.53433182865220863</v>
      </c>
      <c r="S29" s="11">
        <v>0.60955924815807749</v>
      </c>
    </row>
    <row r="30" spans="1:19" ht="25.5" customHeight="1" x14ac:dyDescent="0.2">
      <c r="A30" s="43">
        <v>9</v>
      </c>
      <c r="B30" s="31" t="s">
        <v>79</v>
      </c>
      <c r="C30" s="34" t="s">
        <v>80</v>
      </c>
      <c r="D30" s="37" t="s">
        <v>81</v>
      </c>
      <c r="E30" s="6" t="s">
        <v>82</v>
      </c>
      <c r="F30" s="10">
        <v>97455715.800000012</v>
      </c>
      <c r="G30" s="10">
        <v>103244024.04000001</v>
      </c>
      <c r="H30" s="10">
        <v>101006718.09</v>
      </c>
      <c r="I30" s="10">
        <v>95143303.219999999</v>
      </c>
      <c r="J30" s="10">
        <v>85848471.429999992</v>
      </c>
      <c r="K30" s="10">
        <v>90387137.029999971</v>
      </c>
      <c r="L30" s="10">
        <v>93247545.770000011</v>
      </c>
      <c r="M30" s="10">
        <v>117633336.02999999</v>
      </c>
      <c r="N30" s="15">
        <v>96049643.980000019</v>
      </c>
      <c r="O30" s="15">
        <v>99474649.730000004</v>
      </c>
      <c r="P30" s="15">
        <v>102209308.18000001</v>
      </c>
      <c r="Q30" s="15">
        <v>101688756.61</v>
      </c>
      <c r="R30" s="15">
        <v>96340972.879999995</v>
      </c>
      <c r="S30" s="15">
        <v>107872761.16000001</v>
      </c>
    </row>
    <row r="31" spans="1:19" x14ac:dyDescent="0.2">
      <c r="A31" s="44"/>
      <c r="B31" s="32"/>
      <c r="C31" s="35"/>
      <c r="D31" s="38"/>
      <c r="E31" s="6" t="s">
        <v>77</v>
      </c>
      <c r="F31" s="10">
        <v>106075754.28000002</v>
      </c>
      <c r="G31" s="10">
        <v>114022176.15000001</v>
      </c>
      <c r="H31" s="10">
        <v>114986318.44000001</v>
      </c>
      <c r="I31" s="10">
        <v>104956680.82999997</v>
      </c>
      <c r="J31" s="10">
        <v>97198879.929999977</v>
      </c>
      <c r="K31" s="10">
        <v>98248990.039999992</v>
      </c>
      <c r="L31" s="10">
        <v>101780673.01000001</v>
      </c>
      <c r="M31" s="10">
        <v>140192169.86000001</v>
      </c>
      <c r="N31" s="10">
        <v>104235294.65000001</v>
      </c>
      <c r="O31" s="10">
        <v>106222165.08000001</v>
      </c>
      <c r="P31" s="10">
        <v>108898571.73999998</v>
      </c>
      <c r="Q31" s="10">
        <v>107427271.03999999</v>
      </c>
      <c r="R31" s="10">
        <v>102413826.96999998</v>
      </c>
      <c r="S31" s="10">
        <v>113454727.91000001</v>
      </c>
    </row>
    <row r="32" spans="1:19" x14ac:dyDescent="0.2">
      <c r="A32" s="45"/>
      <c r="B32" s="33"/>
      <c r="C32" s="36"/>
      <c r="D32" s="39"/>
      <c r="E32" s="8" t="s">
        <v>9</v>
      </c>
      <c r="F32" s="9">
        <v>0.91873695795510113</v>
      </c>
      <c r="G32" s="9">
        <v>0.90547319412829852</v>
      </c>
      <c r="H32" s="11">
        <f t="shared" ref="H32:M32" si="2">+H30/H31</f>
        <v>0.87842379389427461</v>
      </c>
      <c r="I32" s="11">
        <f t="shared" si="2"/>
        <v>0.90650068645087156</v>
      </c>
      <c r="J32" s="11">
        <f t="shared" si="2"/>
        <v>0.88322490435924528</v>
      </c>
      <c r="K32" s="11">
        <f t="shared" si="2"/>
        <v>0.91998031728571217</v>
      </c>
      <c r="L32" s="11">
        <f t="shared" si="2"/>
        <v>0.91616161509207539</v>
      </c>
      <c r="M32" s="11">
        <f t="shared" si="2"/>
        <v>0.83908634945498073</v>
      </c>
      <c r="N32" s="11">
        <f>+N30/N31</f>
        <v>0.92146949171597137</v>
      </c>
      <c r="O32" s="11">
        <v>0.93647733177987669</v>
      </c>
      <c r="P32" s="11">
        <v>0.93857345001759185</v>
      </c>
      <c r="Q32" s="11">
        <v>0.94658233077648146</v>
      </c>
      <c r="R32" s="11">
        <v>0.94070279112039323</v>
      </c>
      <c r="S32" s="11">
        <v>0.95080005167851622</v>
      </c>
    </row>
    <row r="33" spans="1:19" ht="25.5" customHeight="1" x14ac:dyDescent="0.2">
      <c r="A33" s="43">
        <v>10</v>
      </c>
      <c r="B33" s="31" t="s">
        <v>83</v>
      </c>
      <c r="C33" s="34" t="s">
        <v>84</v>
      </c>
      <c r="D33" s="37" t="s">
        <v>85</v>
      </c>
      <c r="E33" s="6" t="s">
        <v>86</v>
      </c>
      <c r="F33" s="10">
        <v>54885177.469999999</v>
      </c>
      <c r="G33" s="10">
        <v>55533756.959999993</v>
      </c>
      <c r="H33" s="10">
        <v>69080276.74000001</v>
      </c>
      <c r="I33" s="10">
        <v>67728412.25999999</v>
      </c>
      <c r="J33" s="10">
        <v>66744334.219999999</v>
      </c>
      <c r="K33" s="10">
        <v>71489548.909999996</v>
      </c>
      <c r="L33" s="10">
        <v>69194579.180000007</v>
      </c>
      <c r="M33" s="10">
        <v>70560377.819999993</v>
      </c>
      <c r="N33" s="10">
        <v>74259701.289999992</v>
      </c>
      <c r="O33" s="10">
        <v>74565705.230000004</v>
      </c>
      <c r="P33" s="10">
        <v>75692319.969999984</v>
      </c>
      <c r="Q33" s="10">
        <v>76748899.200000003</v>
      </c>
      <c r="R33" s="10">
        <v>74850190.719999984</v>
      </c>
      <c r="S33" s="10">
        <v>74821728.870000005</v>
      </c>
    </row>
    <row r="34" spans="1:19" x14ac:dyDescent="0.2">
      <c r="A34" s="44"/>
      <c r="B34" s="32"/>
      <c r="C34" s="35"/>
      <c r="D34" s="38"/>
      <c r="E34" s="6" t="s">
        <v>17</v>
      </c>
      <c r="F34" s="10">
        <v>81365</v>
      </c>
      <c r="G34" s="10">
        <v>82428</v>
      </c>
      <c r="H34" s="10">
        <v>82804</v>
      </c>
      <c r="I34" s="10">
        <v>82916</v>
      </c>
      <c r="J34" s="10">
        <v>83844</v>
      </c>
      <c r="K34" s="10">
        <v>84474</v>
      </c>
      <c r="L34" s="10">
        <v>84360</v>
      </c>
      <c r="M34" s="12">
        <v>84558</v>
      </c>
      <c r="N34" s="12">
        <v>84989</v>
      </c>
      <c r="O34" s="12">
        <v>85605</v>
      </c>
      <c r="P34" s="12">
        <v>86172</v>
      </c>
      <c r="Q34" s="12">
        <v>86422</v>
      </c>
      <c r="R34" s="12">
        <v>87165</v>
      </c>
      <c r="S34" s="12">
        <v>87134</v>
      </c>
    </row>
    <row r="35" spans="1:19" x14ac:dyDescent="0.2">
      <c r="A35" s="45"/>
      <c r="B35" s="33"/>
      <c r="C35" s="36"/>
      <c r="D35" s="39"/>
      <c r="E35" s="8" t="s">
        <v>9</v>
      </c>
      <c r="F35" s="13" t="s">
        <v>87</v>
      </c>
      <c r="G35" s="13" t="s">
        <v>88</v>
      </c>
      <c r="H35" s="14">
        <f>+H33/H34</f>
        <v>834.26255663977599</v>
      </c>
      <c r="I35" s="14">
        <f>+I33/I34</f>
        <v>816.83163997298459</v>
      </c>
      <c r="J35" s="14">
        <f>+J33/J34</f>
        <v>796.05379299651736</v>
      </c>
      <c r="K35" s="14" t="s">
        <v>89</v>
      </c>
      <c r="L35" s="14" t="s">
        <v>90</v>
      </c>
      <c r="M35" s="14" t="s">
        <v>91</v>
      </c>
      <c r="N35" s="14" t="s">
        <v>92</v>
      </c>
      <c r="O35" s="14">
        <v>871.04380853922089</v>
      </c>
      <c r="P35" s="14" t="s">
        <v>93</v>
      </c>
      <c r="Q35" s="14" t="s">
        <v>94</v>
      </c>
      <c r="R35" s="14" t="s">
        <v>95</v>
      </c>
      <c r="S35" s="14" t="s">
        <v>96</v>
      </c>
    </row>
    <row r="36" spans="1:19" ht="25.5" customHeight="1" x14ac:dyDescent="0.2">
      <c r="A36" s="28">
        <v>11</v>
      </c>
      <c r="B36" s="31" t="s">
        <v>97</v>
      </c>
      <c r="C36" s="34" t="s">
        <v>98</v>
      </c>
      <c r="D36" s="37" t="s">
        <v>99</v>
      </c>
      <c r="E36" s="6" t="s">
        <v>77</v>
      </c>
      <c r="F36" s="10">
        <v>99035828.159999996</v>
      </c>
      <c r="G36" s="10">
        <v>96192914.799999997</v>
      </c>
      <c r="H36" s="10">
        <v>108765943.81999999</v>
      </c>
      <c r="I36" s="10">
        <v>99706316.689999953</v>
      </c>
      <c r="J36" s="10">
        <v>93033893.429999962</v>
      </c>
      <c r="K36" s="10">
        <v>96306224.560000002</v>
      </c>
      <c r="L36" s="10">
        <v>99596061.770000011</v>
      </c>
      <c r="M36" s="10">
        <v>138258231.42000002</v>
      </c>
      <c r="N36" s="10">
        <v>101155111.75</v>
      </c>
      <c r="O36" s="10">
        <v>95833454.780000016</v>
      </c>
      <c r="P36" s="10">
        <v>99139311.259999976</v>
      </c>
      <c r="Q36" s="10">
        <v>98739420.489999995</v>
      </c>
      <c r="R36" s="10">
        <v>91463233.269999981</v>
      </c>
      <c r="S36" s="10">
        <v>101212175.57000001</v>
      </c>
    </row>
    <row r="37" spans="1:19" x14ac:dyDescent="0.2">
      <c r="A37" s="29"/>
      <c r="B37" s="32"/>
      <c r="C37" s="35"/>
      <c r="D37" s="38"/>
      <c r="E37" s="6" t="s">
        <v>100</v>
      </c>
      <c r="F37" s="10">
        <v>106075754.28000002</v>
      </c>
      <c r="G37" s="10">
        <v>114022176.15000001</v>
      </c>
      <c r="H37" s="10">
        <v>114986318.44000001</v>
      </c>
      <c r="I37" s="10">
        <v>104956680.82999997</v>
      </c>
      <c r="J37" s="10">
        <v>97198879.929999992</v>
      </c>
      <c r="K37" s="10">
        <v>98248990.039999992</v>
      </c>
      <c r="L37" s="10">
        <v>101780673.01000001</v>
      </c>
      <c r="M37" s="10">
        <v>140192169.86000001</v>
      </c>
      <c r="N37" s="10">
        <v>104235294.65000001</v>
      </c>
      <c r="O37" s="10">
        <v>106222165.08000001</v>
      </c>
      <c r="P37" s="10">
        <v>108898571.73999998</v>
      </c>
      <c r="Q37" s="10">
        <v>107427271.03999999</v>
      </c>
      <c r="R37" s="10">
        <v>102413826.97</v>
      </c>
      <c r="S37" s="10">
        <v>113454727.91000001</v>
      </c>
    </row>
    <row r="38" spans="1:19" x14ac:dyDescent="0.2">
      <c r="A38" s="30"/>
      <c r="B38" s="33"/>
      <c r="C38" s="36"/>
      <c r="D38" s="39"/>
      <c r="E38" s="8" t="s">
        <v>9</v>
      </c>
      <c r="F38" s="9">
        <v>0.93363303265874242</v>
      </c>
      <c r="G38" s="9">
        <v>0.84363338824067857</v>
      </c>
      <c r="H38" s="9">
        <v>0.85912643173759484</v>
      </c>
      <c r="I38" s="9">
        <v>0.9344615392216763</v>
      </c>
      <c r="J38" s="11">
        <f>+J36/J37</f>
        <v>0.95714985087277193</v>
      </c>
      <c r="K38" s="11">
        <f>+K36/K37</f>
        <v>0.98022610228146845</v>
      </c>
      <c r="L38" s="11">
        <f>+L36/L37</f>
        <v>0.97853608965834449</v>
      </c>
      <c r="M38" s="11">
        <f>+M36/M37</f>
        <v>0.98620508947160679</v>
      </c>
      <c r="N38" s="11">
        <f>+N36/N37</f>
        <v>0.97044971273557001</v>
      </c>
      <c r="O38" s="11">
        <v>0.90219828138340186</v>
      </c>
      <c r="P38" s="11">
        <v>0.91038210764324201</v>
      </c>
      <c r="Q38" s="11">
        <v>0.91912807180250233</v>
      </c>
      <c r="R38" s="11">
        <v>0.89307504636841906</v>
      </c>
      <c r="S38" s="11">
        <v>0.89209306156274393</v>
      </c>
    </row>
    <row r="39" spans="1:19" ht="25.5" customHeight="1" x14ac:dyDescent="0.2">
      <c r="A39" s="28">
        <v>12</v>
      </c>
      <c r="B39" s="31" t="s">
        <v>101</v>
      </c>
      <c r="C39" s="34" t="s">
        <v>102</v>
      </c>
      <c r="D39" s="37" t="s">
        <v>99</v>
      </c>
      <c r="E39" s="6" t="s">
        <v>77</v>
      </c>
      <c r="F39" s="10">
        <v>54885177.469999999</v>
      </c>
      <c r="G39" s="10">
        <v>55533756.959999993</v>
      </c>
      <c r="H39" s="10">
        <v>69080276.74000001</v>
      </c>
      <c r="I39" s="10">
        <v>67728412.25999999</v>
      </c>
      <c r="J39" s="10">
        <v>66744334.219999999</v>
      </c>
      <c r="K39" s="10">
        <v>71489548.909999996</v>
      </c>
      <c r="L39" s="10">
        <v>69194579.180000007</v>
      </c>
      <c r="M39" s="10">
        <v>70560377.819999993</v>
      </c>
      <c r="N39" s="10">
        <v>74259701.289999992</v>
      </c>
      <c r="O39" s="10">
        <v>74565705.230000004</v>
      </c>
      <c r="P39" s="10">
        <v>75692319.969999984</v>
      </c>
      <c r="Q39" s="10">
        <v>76748899.200000003</v>
      </c>
      <c r="R39" s="10">
        <v>74850190.719999984</v>
      </c>
      <c r="S39" s="10">
        <v>74821728.870000005</v>
      </c>
    </row>
    <row r="40" spans="1:19" x14ac:dyDescent="0.2">
      <c r="A40" s="29"/>
      <c r="B40" s="32"/>
      <c r="C40" s="35"/>
      <c r="D40" s="38"/>
      <c r="E40" s="6" t="s">
        <v>100</v>
      </c>
      <c r="F40" s="10">
        <v>106075754.28000002</v>
      </c>
      <c r="G40" s="10">
        <v>114022176.15000001</v>
      </c>
      <c r="H40" s="10">
        <v>114986318.44000001</v>
      </c>
      <c r="I40" s="10">
        <v>104956680.82999997</v>
      </c>
      <c r="J40" s="10">
        <v>97198879.929999992</v>
      </c>
      <c r="K40" s="10">
        <v>98248990.039999992</v>
      </c>
      <c r="L40" s="10">
        <v>101780673.01000001</v>
      </c>
      <c r="M40" s="10">
        <v>140192169.86000001</v>
      </c>
      <c r="N40" s="10">
        <v>104235294.65000001</v>
      </c>
      <c r="O40" s="10">
        <v>106222165.08000001</v>
      </c>
      <c r="P40" s="10">
        <v>108898571.73999998</v>
      </c>
      <c r="Q40" s="10">
        <v>107427271.03999999</v>
      </c>
      <c r="R40" s="10">
        <v>102413826.97</v>
      </c>
      <c r="S40" s="10">
        <v>113454727.91000001</v>
      </c>
    </row>
    <row r="41" spans="1:19" x14ac:dyDescent="0.2">
      <c r="A41" s="30"/>
      <c r="B41" s="33"/>
      <c r="C41" s="36"/>
      <c r="D41" s="39"/>
      <c r="E41" s="8" t="s">
        <v>9</v>
      </c>
      <c r="F41" s="9">
        <v>0.51741491580746923</v>
      </c>
      <c r="G41" s="9">
        <v>0.48704347553359678</v>
      </c>
      <c r="H41" s="9">
        <v>0.60076953221218377</v>
      </c>
      <c r="I41" s="9">
        <v>0.6452987244299464</v>
      </c>
      <c r="J41" s="11">
        <f>+J39/J40</f>
        <v>0.68667801797785599</v>
      </c>
      <c r="K41" s="11">
        <f>+K39/K40</f>
        <v>0.7276364762721178</v>
      </c>
      <c r="L41" s="11">
        <f>+L39/L40</f>
        <v>0.67984006328197111</v>
      </c>
      <c r="M41" s="11">
        <f>+M39/M40</f>
        <v>0.50331183182672501</v>
      </c>
      <c r="N41" s="11">
        <f>+N39/N40</f>
        <v>0.71242376720235023</v>
      </c>
      <c r="O41" s="11">
        <v>0.70197877414607102</v>
      </c>
      <c r="P41" s="11">
        <v>0.71258498556297711</v>
      </c>
      <c r="Q41" s="11">
        <v>0.72253186651013412</v>
      </c>
      <c r="R41" s="11">
        <v>0.70465698626673079</v>
      </c>
      <c r="S41" s="11">
        <v>0.70438903983597845</v>
      </c>
    </row>
    <row r="42" spans="1:19" ht="12.75" customHeight="1" x14ac:dyDescent="0.2">
      <c r="A42" s="28">
        <v>13</v>
      </c>
      <c r="B42" s="31" t="s">
        <v>103</v>
      </c>
      <c r="C42" s="34" t="s">
        <v>104</v>
      </c>
      <c r="D42" s="37" t="s">
        <v>105</v>
      </c>
      <c r="E42" s="6" t="s">
        <v>106</v>
      </c>
      <c r="F42" s="10">
        <v>8366062.189999992</v>
      </c>
      <c r="G42" s="10">
        <v>10506074.769999988</v>
      </c>
      <c r="H42" s="10">
        <v>13695067.060000014</v>
      </c>
      <c r="I42" s="10">
        <v>9655658.8799999915</v>
      </c>
      <c r="J42" s="10">
        <v>11128482.059999987</v>
      </c>
      <c r="K42" s="10">
        <v>7702658.3800000064</v>
      </c>
      <c r="L42" s="10">
        <v>7706354.3400000017</v>
      </c>
      <c r="M42" s="10">
        <v>6345061.9999999972</v>
      </c>
      <c r="N42" s="10">
        <v>7328250.8299999852</v>
      </c>
      <c r="O42" s="10">
        <v>5939305.8300000019</v>
      </c>
      <c r="P42" s="10">
        <v>5725527.9799999781</v>
      </c>
      <c r="Q42" s="10">
        <v>4862603.7899999917</v>
      </c>
      <c r="R42" s="10">
        <v>4921056.0999999857</v>
      </c>
      <c r="S42" s="10">
        <v>4595555.1499999966</v>
      </c>
    </row>
    <row r="43" spans="1:19" x14ac:dyDescent="0.2">
      <c r="A43" s="29"/>
      <c r="B43" s="32"/>
      <c r="C43" s="35"/>
      <c r="D43" s="38"/>
      <c r="E43" s="6" t="s">
        <v>77</v>
      </c>
      <c r="F43" s="10">
        <v>76014516.329999998</v>
      </c>
      <c r="G43" s="10">
        <v>75645957.179999992</v>
      </c>
      <c r="H43" s="10">
        <v>88014612.250000015</v>
      </c>
      <c r="I43" s="10">
        <v>90207014.279999986</v>
      </c>
      <c r="J43" s="10">
        <v>85343515.409999996</v>
      </c>
      <c r="K43" s="10">
        <v>87018962.25</v>
      </c>
      <c r="L43" s="10">
        <v>88774594.760000005</v>
      </c>
      <c r="M43" s="10">
        <v>88943683.089999989</v>
      </c>
      <c r="N43" s="10">
        <v>90701184.11999999</v>
      </c>
      <c r="O43" s="10">
        <v>91923541.140000015</v>
      </c>
      <c r="P43" s="10">
        <v>95111462.98999998</v>
      </c>
      <c r="Q43" s="10">
        <v>91719658.469999999</v>
      </c>
      <c r="R43" s="10">
        <v>87552668.449999988</v>
      </c>
      <c r="S43" s="10">
        <v>90370846.180000007</v>
      </c>
    </row>
    <row r="44" spans="1:19" x14ac:dyDescent="0.2">
      <c r="A44" s="30"/>
      <c r="B44" s="33"/>
      <c r="C44" s="36"/>
      <c r="D44" s="39"/>
      <c r="E44" s="8" t="s">
        <v>9</v>
      </c>
      <c r="F44" s="17" t="s">
        <v>107</v>
      </c>
      <c r="G44" s="17" t="s">
        <v>108</v>
      </c>
      <c r="H44" s="17">
        <v>56.793972604247934</v>
      </c>
      <c r="I44" s="17">
        <v>39.069195664326308</v>
      </c>
      <c r="J44" s="16">
        <f>+J42*365/J43</f>
        <v>47.594664133369513</v>
      </c>
      <c r="K44" s="16" t="s">
        <v>109</v>
      </c>
      <c r="L44" s="16" t="s">
        <v>110</v>
      </c>
      <c r="M44" s="16" t="s">
        <v>111</v>
      </c>
      <c r="N44" s="16" t="s">
        <v>112</v>
      </c>
      <c r="O44" s="16">
        <v>23.583149659654207</v>
      </c>
      <c r="P44" s="16" t="s">
        <v>113</v>
      </c>
      <c r="Q44" s="16" t="s">
        <v>114</v>
      </c>
      <c r="R44" s="16" t="s">
        <v>115</v>
      </c>
      <c r="S44" s="16" t="s">
        <v>116</v>
      </c>
    </row>
    <row r="45" spans="1:19" ht="25.5" customHeight="1" x14ac:dyDescent="0.2">
      <c r="A45" s="28">
        <v>14</v>
      </c>
      <c r="B45" s="31" t="s">
        <v>117</v>
      </c>
      <c r="C45" s="34" t="s">
        <v>118</v>
      </c>
      <c r="D45" s="37" t="s">
        <v>119</v>
      </c>
      <c r="E45" s="6" t="s">
        <v>120</v>
      </c>
      <c r="F45" s="10">
        <v>6652572.7199999942</v>
      </c>
      <c r="G45" s="10">
        <v>-3541611.1999999974</v>
      </c>
      <c r="H45" s="10">
        <v>3697787.4100000244</v>
      </c>
      <c r="I45" s="10">
        <v>6151057.179999969</v>
      </c>
      <c r="J45" s="10">
        <v>8213761.4399999725</v>
      </c>
      <c r="K45" s="10">
        <v>13502331.019999972</v>
      </c>
      <c r="L45" s="10">
        <v>20378386.510000017</v>
      </c>
      <c r="M45" s="10">
        <v>16804428.569999993</v>
      </c>
      <c r="N45" s="12">
        <v>22688959.520000011</v>
      </c>
      <c r="O45" s="12">
        <v>30207486.430000015</v>
      </c>
      <c r="P45" s="12">
        <v>24995890.069999982</v>
      </c>
      <c r="Q45" s="12">
        <v>28144342.459999997</v>
      </c>
      <c r="R45" s="12">
        <v>23924489.85999997</v>
      </c>
      <c r="S45" s="12">
        <v>23866633.52999999</v>
      </c>
    </row>
    <row r="46" spans="1:19" x14ac:dyDescent="0.2">
      <c r="A46" s="29"/>
      <c r="B46" s="32"/>
      <c r="C46" s="35"/>
      <c r="D46" s="38"/>
      <c r="E46" s="6" t="s">
        <v>17</v>
      </c>
      <c r="F46" s="10">
        <v>81365</v>
      </c>
      <c r="G46" s="10">
        <v>82428</v>
      </c>
      <c r="H46" s="10">
        <v>82804</v>
      </c>
      <c r="I46" s="10">
        <v>82916</v>
      </c>
      <c r="J46" s="10">
        <v>83844</v>
      </c>
      <c r="K46" s="10">
        <v>84474</v>
      </c>
      <c r="L46" s="12">
        <v>84360</v>
      </c>
      <c r="M46" s="12">
        <v>84558</v>
      </c>
      <c r="N46" s="12">
        <v>84989</v>
      </c>
      <c r="O46" s="12">
        <v>85605</v>
      </c>
      <c r="P46" s="12">
        <v>86172</v>
      </c>
      <c r="Q46" s="12">
        <v>86422</v>
      </c>
      <c r="R46" s="12">
        <v>87165</v>
      </c>
      <c r="S46" s="12">
        <v>87134</v>
      </c>
    </row>
    <row r="47" spans="1:19" x14ac:dyDescent="0.2">
      <c r="A47" s="30"/>
      <c r="B47" s="33"/>
      <c r="C47" s="36"/>
      <c r="D47" s="39"/>
      <c r="E47" s="8" t="s">
        <v>9</v>
      </c>
      <c r="F47" s="17" t="s">
        <v>121</v>
      </c>
      <c r="G47" s="18" t="s">
        <v>122</v>
      </c>
      <c r="H47" s="19">
        <f>+H45/H46</f>
        <v>44.657110888363178</v>
      </c>
      <c r="I47" s="19">
        <f>+I45/I46</f>
        <v>74.18420063678866</v>
      </c>
      <c r="J47" s="19">
        <f>+J45/J46</f>
        <v>97.964808930871285</v>
      </c>
      <c r="K47" s="19" t="s">
        <v>123</v>
      </c>
      <c r="L47" s="19" t="s">
        <v>124</v>
      </c>
      <c r="M47" s="19" t="s">
        <v>125</v>
      </c>
      <c r="N47" s="19" t="s">
        <v>126</v>
      </c>
      <c r="O47" s="19" t="s">
        <v>127</v>
      </c>
      <c r="P47" s="19" t="s">
        <v>128</v>
      </c>
      <c r="Q47" s="19" t="s">
        <v>129</v>
      </c>
      <c r="R47" s="19" t="s">
        <v>130</v>
      </c>
      <c r="S47" s="19" t="s">
        <v>131</v>
      </c>
    </row>
    <row r="48" spans="1:19" x14ac:dyDescent="0.2">
      <c r="A48" s="28">
        <v>15</v>
      </c>
      <c r="B48" s="31" t="s">
        <v>132</v>
      </c>
      <c r="C48" s="34" t="s">
        <v>133</v>
      </c>
      <c r="D48" s="37" t="s">
        <v>134</v>
      </c>
      <c r="E48" s="6" t="s">
        <v>120</v>
      </c>
      <c r="F48" s="10">
        <v>6652572.7199999942</v>
      </c>
      <c r="G48" s="10">
        <v>-3541611.1999999974</v>
      </c>
      <c r="H48" s="10">
        <v>3697787.4100000244</v>
      </c>
      <c r="I48" s="10">
        <v>6151057.179999969</v>
      </c>
      <c r="J48" s="10">
        <v>8213761.4399999725</v>
      </c>
      <c r="K48" s="10">
        <v>13502331.019999972</v>
      </c>
      <c r="L48" s="10">
        <v>20378386.510000017</v>
      </c>
      <c r="M48" s="10">
        <v>16804428.569999993</v>
      </c>
      <c r="N48" s="10">
        <v>22688959.520000011</v>
      </c>
      <c r="O48" s="12">
        <v>30207486.430000015</v>
      </c>
      <c r="P48" s="12">
        <v>24995890.069999982</v>
      </c>
      <c r="Q48" s="12">
        <v>28144342.459999997</v>
      </c>
      <c r="R48" s="12">
        <v>23924489.85999997</v>
      </c>
      <c r="S48" s="12">
        <v>23866633.52999999</v>
      </c>
    </row>
    <row r="49" spans="1:19" ht="25.5" x14ac:dyDescent="0.2">
      <c r="A49" s="29"/>
      <c r="B49" s="32"/>
      <c r="C49" s="35"/>
      <c r="D49" s="38"/>
      <c r="E49" s="6" t="s">
        <v>135</v>
      </c>
      <c r="F49" s="10">
        <v>3438277.5699999928</v>
      </c>
      <c r="G49" s="10">
        <v>1317394.5699999779</v>
      </c>
      <c r="H49" s="10">
        <v>2980225.9900000021</v>
      </c>
      <c r="I49" s="10">
        <v>4248463.8099999875</v>
      </c>
      <c r="J49" s="10">
        <v>8942960.099999994</v>
      </c>
      <c r="K49" s="10">
        <v>18642492.200000003</v>
      </c>
      <c r="L49" s="10">
        <v>32171724.140000008</v>
      </c>
      <c r="M49" s="10">
        <v>31114608.93999999</v>
      </c>
      <c r="N49" s="10">
        <v>36820558.920000017</v>
      </c>
      <c r="O49" s="10">
        <v>58068772.219999991</v>
      </c>
      <c r="P49" s="10">
        <v>66940666.919999965</v>
      </c>
      <c r="Q49" s="10">
        <v>78818455.229999974</v>
      </c>
      <c r="R49" s="10">
        <v>64924840.219999954</v>
      </c>
      <c r="S49" s="10">
        <v>64767632.819999978</v>
      </c>
    </row>
    <row r="50" spans="1:19" x14ac:dyDescent="0.2">
      <c r="A50" s="30"/>
      <c r="B50" s="33"/>
      <c r="C50" s="36"/>
      <c r="D50" s="39"/>
      <c r="E50" s="8" t="s">
        <v>9</v>
      </c>
      <c r="F50" s="9">
        <v>1.9348562134848257</v>
      </c>
      <c r="G50" s="20">
        <v>-2.6883450718944868</v>
      </c>
      <c r="H50" s="11">
        <f t="shared" ref="H50:S50" si="3">+H48/H49</f>
        <v>1.2407741635727503</v>
      </c>
      <c r="I50" s="11">
        <f t="shared" si="3"/>
        <v>1.4478308996116851</v>
      </c>
      <c r="J50" s="11">
        <f t="shared" si="3"/>
        <v>0.91846115247679327</v>
      </c>
      <c r="K50" s="11">
        <f t="shared" si="3"/>
        <v>0.72427714466201942</v>
      </c>
      <c r="L50" s="11">
        <f t="shared" si="3"/>
        <v>0.63342537755578343</v>
      </c>
      <c r="M50" s="11">
        <f t="shared" si="3"/>
        <v>0.54008162539998161</v>
      </c>
      <c r="N50" s="11">
        <f t="shared" si="3"/>
        <v>0.61620356087739692</v>
      </c>
      <c r="O50" s="11">
        <f t="shared" si="3"/>
        <v>0.52020191361297596</v>
      </c>
      <c r="P50" s="11">
        <f t="shared" si="3"/>
        <v>0.37340366058605734</v>
      </c>
      <c r="Q50" s="11">
        <f t="shared" si="3"/>
        <v>0.35707807743595138</v>
      </c>
      <c r="R50" s="11">
        <f t="shared" si="3"/>
        <v>0.3684951673185648</v>
      </c>
      <c r="S50" s="11">
        <f t="shared" si="3"/>
        <v>0.36849630735045286</v>
      </c>
    </row>
    <row r="51" spans="1:19" ht="25.5" x14ac:dyDescent="0.2">
      <c r="A51" s="21">
        <v>16</v>
      </c>
      <c r="B51" s="31" t="s">
        <v>136</v>
      </c>
      <c r="C51" s="22" t="s">
        <v>137</v>
      </c>
      <c r="D51" s="23" t="s">
        <v>138</v>
      </c>
      <c r="E51" s="6"/>
      <c r="F51" s="10"/>
      <c r="G51" s="10"/>
      <c r="H51" s="10">
        <v>571161.47000000626</v>
      </c>
      <c r="I51" s="10">
        <v>6054166.8400000026</v>
      </c>
      <c r="J51" s="10">
        <v>9566706.8599999994</v>
      </c>
      <c r="K51" s="10">
        <v>16342492.389999941</v>
      </c>
      <c r="L51" s="10">
        <v>18317594.540000036</v>
      </c>
      <c r="M51" s="10">
        <v>16722022.280000003</v>
      </c>
      <c r="N51" s="12">
        <v>16057766.450000031</v>
      </c>
      <c r="O51" s="12">
        <v>4049915.6800000016</v>
      </c>
      <c r="P51" s="12">
        <v>13303066.330000006</v>
      </c>
      <c r="Q51" s="12">
        <v>14426237.36999999</v>
      </c>
      <c r="R51" s="12">
        <v>-14316049.43000003</v>
      </c>
      <c r="S51" s="12">
        <v>7409745.9699999876</v>
      </c>
    </row>
    <row r="52" spans="1:19" x14ac:dyDescent="0.2">
      <c r="A52" s="24"/>
      <c r="B52" s="33"/>
      <c r="C52" s="25"/>
      <c r="D52" s="26"/>
      <c r="E52" s="8" t="s">
        <v>9</v>
      </c>
      <c r="F52" s="9"/>
      <c r="G52" s="9"/>
      <c r="H52" s="9" t="s">
        <v>139</v>
      </c>
      <c r="I52" s="9" t="s">
        <v>139</v>
      </c>
      <c r="J52" s="9" t="s">
        <v>139</v>
      </c>
      <c r="K52" s="9" t="s">
        <v>139</v>
      </c>
      <c r="L52" s="9" t="s">
        <v>139</v>
      </c>
      <c r="M52" s="9" t="s">
        <v>139</v>
      </c>
      <c r="N52" s="9" t="s">
        <v>139</v>
      </c>
      <c r="O52" s="9" t="s">
        <v>139</v>
      </c>
      <c r="P52" s="9" t="s">
        <v>139</v>
      </c>
      <c r="Q52" s="9" t="s">
        <v>139</v>
      </c>
      <c r="R52" s="9" t="s">
        <v>139</v>
      </c>
      <c r="S52" s="9" t="s">
        <v>139</v>
      </c>
    </row>
    <row r="54" spans="1:19" ht="15.75" x14ac:dyDescent="0.25">
      <c r="B54" s="40" t="s">
        <v>140</v>
      </c>
      <c r="C54" s="40"/>
      <c r="D54" s="40"/>
    </row>
    <row r="55" spans="1:19" ht="12.75" customHeight="1" x14ac:dyDescent="0.2"/>
    <row r="56" spans="1:19" ht="15" x14ac:dyDescent="0.25">
      <c r="B56" s="4" t="s">
        <v>2</v>
      </c>
      <c r="C56" s="5"/>
      <c r="D56" s="41" t="s">
        <v>3</v>
      </c>
      <c r="E56" s="42"/>
      <c r="F56" s="4">
        <v>2008</v>
      </c>
      <c r="G56" s="4">
        <v>2009</v>
      </c>
      <c r="H56" s="4">
        <v>2010</v>
      </c>
      <c r="I56" s="4">
        <v>2011</v>
      </c>
      <c r="J56" s="4">
        <v>2012</v>
      </c>
      <c r="K56" s="4">
        <v>2013</v>
      </c>
      <c r="L56" s="4">
        <v>2014</v>
      </c>
      <c r="M56" s="4">
        <v>2015</v>
      </c>
      <c r="N56" s="4">
        <v>2016</v>
      </c>
      <c r="O56" s="4">
        <v>2017</v>
      </c>
      <c r="P56" s="4">
        <v>2018</v>
      </c>
      <c r="Q56" s="4">
        <v>2019</v>
      </c>
      <c r="R56" s="4">
        <v>2020</v>
      </c>
      <c r="S56" s="4">
        <v>2021</v>
      </c>
    </row>
    <row r="57" spans="1:19" x14ac:dyDescent="0.2">
      <c r="A57" s="28">
        <v>1</v>
      </c>
      <c r="B57" s="31" t="s">
        <v>10</v>
      </c>
      <c r="C57" s="34" t="s">
        <v>141</v>
      </c>
      <c r="D57" s="37" t="s">
        <v>142</v>
      </c>
      <c r="E57" s="6" t="s">
        <v>143</v>
      </c>
      <c r="F57" s="10">
        <v>22813897.619999997</v>
      </c>
      <c r="G57" s="10">
        <v>22397349.609999999</v>
      </c>
      <c r="H57" s="10">
        <v>18622448.080000006</v>
      </c>
      <c r="I57" s="10">
        <v>16438713.029999999</v>
      </c>
      <c r="J57" s="10">
        <v>17028201.749999996</v>
      </c>
      <c r="K57" s="10">
        <v>12619727.449999999</v>
      </c>
      <c r="L57" s="10">
        <v>9887474.5299999975</v>
      </c>
      <c r="M57" s="10">
        <v>5832781.9600000037</v>
      </c>
      <c r="N57" s="10">
        <v>4036096.2900000005</v>
      </c>
      <c r="O57" s="10">
        <v>6959365.580000001</v>
      </c>
      <c r="P57" s="10">
        <v>3007997.44</v>
      </c>
      <c r="Q57" s="10">
        <v>5481465.8899999997</v>
      </c>
      <c r="R57" s="10">
        <v>6251553.1600000001</v>
      </c>
      <c r="S57" s="10">
        <v>7703139.9500000002</v>
      </c>
    </row>
    <row r="58" spans="1:19" x14ac:dyDescent="0.2">
      <c r="A58" s="29"/>
      <c r="B58" s="32"/>
      <c r="C58" s="35"/>
      <c r="D58" s="38"/>
      <c r="E58" s="6" t="s">
        <v>144</v>
      </c>
      <c r="F58" s="10">
        <v>23891939.109999999</v>
      </c>
      <c r="G58" s="10">
        <v>22595363.59</v>
      </c>
      <c r="H58" s="10">
        <v>18768525.699999999</v>
      </c>
      <c r="I58" s="10">
        <v>16693438.109999999</v>
      </c>
      <c r="J58" s="10">
        <v>17056994.59</v>
      </c>
      <c r="K58" s="10">
        <v>12635118.09</v>
      </c>
      <c r="L58" s="10">
        <v>9908064.3599999994</v>
      </c>
      <c r="M58" s="10">
        <v>5857521.6299999999</v>
      </c>
      <c r="N58" s="10">
        <v>4060089.3200000133</v>
      </c>
      <c r="O58" s="10">
        <v>7000185.9799999855</v>
      </c>
      <c r="P58" s="10">
        <v>3243404.5400000052</v>
      </c>
      <c r="Q58" s="10">
        <v>5569459.1500000125</v>
      </c>
      <c r="R58" s="10">
        <v>6327579.570000005</v>
      </c>
      <c r="S58" s="10">
        <v>8727440.8800000343</v>
      </c>
    </row>
    <row r="59" spans="1:19" x14ac:dyDescent="0.2">
      <c r="A59" s="30"/>
      <c r="B59" s="33"/>
      <c r="C59" s="36"/>
      <c r="D59" s="39"/>
      <c r="E59" s="8" t="s">
        <v>9</v>
      </c>
      <c r="F59" s="9">
        <v>0.95487844310013381</v>
      </c>
      <c r="G59" s="9">
        <v>0.99123652163368436</v>
      </c>
      <c r="H59" s="9">
        <f t="shared" ref="H59:S59" si="4">+H57/H58</f>
        <v>0.99221688360956373</v>
      </c>
      <c r="I59" s="9">
        <f t="shared" si="4"/>
        <v>0.9847410055183653</v>
      </c>
      <c r="J59" s="9">
        <f t="shared" si="4"/>
        <v>0.99831196288138102</v>
      </c>
      <c r="K59" s="9">
        <f t="shared" si="4"/>
        <v>0.99878191561880358</v>
      </c>
      <c r="L59" s="9">
        <f t="shared" si="4"/>
        <v>0.99792191196464919</v>
      </c>
      <c r="M59" s="9">
        <f t="shared" si="4"/>
        <v>0.99577642703472247</v>
      </c>
      <c r="N59" s="9">
        <f t="shared" si="4"/>
        <v>0.99409051670813664</v>
      </c>
      <c r="O59" s="9">
        <f t="shared" si="4"/>
        <v>0.9941686692158449</v>
      </c>
      <c r="P59" s="9">
        <f t="shared" si="4"/>
        <v>0.92741975381214559</v>
      </c>
      <c r="Q59" s="9">
        <f t="shared" si="4"/>
        <v>0.98420075313775979</v>
      </c>
      <c r="R59" s="9">
        <f t="shared" si="4"/>
        <v>0.98798491442755498</v>
      </c>
      <c r="S59" s="9">
        <f t="shared" si="4"/>
        <v>0.88263444644496636</v>
      </c>
    </row>
    <row r="60" spans="1:19" x14ac:dyDescent="0.2">
      <c r="A60" s="28">
        <v>2</v>
      </c>
      <c r="B60" s="31" t="s">
        <v>79</v>
      </c>
      <c r="C60" s="34" t="s">
        <v>145</v>
      </c>
      <c r="D60" s="37" t="s">
        <v>146</v>
      </c>
      <c r="E60" s="6" t="s">
        <v>147</v>
      </c>
      <c r="F60" s="10">
        <v>4216284.7300000004</v>
      </c>
      <c r="G60" s="10">
        <v>5628761.3099999996</v>
      </c>
      <c r="H60" s="10">
        <v>7054490.9600000009</v>
      </c>
      <c r="I60" s="10">
        <v>10273781.839999998</v>
      </c>
      <c r="J60" s="10">
        <v>6632164.4600000009</v>
      </c>
      <c r="K60" s="10">
        <v>6523694.5699999994</v>
      </c>
      <c r="L60" s="10">
        <v>5729095.29</v>
      </c>
      <c r="M60" s="10">
        <v>5430146.5700000003</v>
      </c>
      <c r="N60" s="10">
        <v>20797599</v>
      </c>
      <c r="O60" s="10">
        <v>5460489.6799999997</v>
      </c>
      <c r="P60" s="10">
        <v>6065365.7000000002</v>
      </c>
      <c r="Q60" s="10">
        <v>5555115.2999999998</v>
      </c>
      <c r="R60" s="10">
        <v>4159660.96</v>
      </c>
      <c r="S60" s="10">
        <v>4861990.79</v>
      </c>
    </row>
    <row r="61" spans="1:19" x14ac:dyDescent="0.2">
      <c r="A61" s="29"/>
      <c r="B61" s="32"/>
      <c r="C61" s="35"/>
      <c r="D61" s="38"/>
      <c r="E61" s="6" t="s">
        <v>148</v>
      </c>
      <c r="F61" s="10">
        <v>18862725.800000001</v>
      </c>
      <c r="G61" s="10">
        <v>21421129.52</v>
      </c>
      <c r="H61" s="10">
        <v>26570520.319999989</v>
      </c>
      <c r="I61" s="10">
        <v>30767068.280000016</v>
      </c>
      <c r="J61" s="10">
        <v>24520308.149999991</v>
      </c>
      <c r="K61" s="10">
        <v>26597777.909999989</v>
      </c>
      <c r="L61" s="10">
        <v>26037639.430000015</v>
      </c>
      <c r="M61" s="10">
        <v>28318020.350000001</v>
      </c>
      <c r="N61" s="10">
        <v>44925059.049999997</v>
      </c>
      <c r="O61" s="10">
        <v>31498641.099999987</v>
      </c>
      <c r="P61" s="10">
        <v>31869953.350000001</v>
      </c>
      <c r="Q61" s="10">
        <v>30819081.039999977</v>
      </c>
      <c r="R61" s="10">
        <v>30451724.699999992</v>
      </c>
      <c r="S61" s="10">
        <v>31758079.729999986</v>
      </c>
    </row>
    <row r="62" spans="1:19" x14ac:dyDescent="0.2">
      <c r="A62" s="30"/>
      <c r="B62" s="33"/>
      <c r="C62" s="36"/>
      <c r="D62" s="39"/>
      <c r="E62" s="8" t="s">
        <v>9</v>
      </c>
      <c r="F62" s="9">
        <v>0.2235246790259762</v>
      </c>
      <c r="G62" s="9">
        <v>0.26276678383110769</v>
      </c>
      <c r="H62" s="9">
        <f t="shared" ref="H62:S62" si="5">+H60/H61</f>
        <v>0.26550067048141285</v>
      </c>
      <c r="I62" s="9">
        <f t="shared" si="5"/>
        <v>0.33392137809498151</v>
      </c>
      <c r="J62" s="9">
        <f t="shared" si="5"/>
        <v>0.27047639121941475</v>
      </c>
      <c r="K62" s="9">
        <f t="shared" si="5"/>
        <v>0.24527216491823103</v>
      </c>
      <c r="L62" s="9">
        <f t="shared" si="5"/>
        <v>0.22003128606962188</v>
      </c>
      <c r="M62" s="9">
        <f t="shared" si="5"/>
        <v>0.19175586792033647</v>
      </c>
      <c r="N62" s="9">
        <f t="shared" si="5"/>
        <v>0.46293982556267782</v>
      </c>
      <c r="O62" s="9">
        <f t="shared" si="5"/>
        <v>0.17335635726837759</v>
      </c>
      <c r="P62" s="9">
        <f t="shared" si="5"/>
        <v>0.19031611478653138</v>
      </c>
      <c r="Q62" s="9">
        <f t="shared" si="5"/>
        <v>0.18024921939723107</v>
      </c>
      <c r="R62" s="9">
        <f t="shared" si="5"/>
        <v>0.1365985342695549</v>
      </c>
      <c r="S62" s="9">
        <f t="shared" si="5"/>
        <v>0.15309460872116787</v>
      </c>
    </row>
    <row r="64" spans="1:19" x14ac:dyDescent="0.2">
      <c r="N64" s="27"/>
    </row>
    <row r="66" spans="10:12" x14ac:dyDescent="0.2">
      <c r="J66" s="27"/>
      <c r="K66" s="27"/>
      <c r="L66" s="27"/>
    </row>
  </sheetData>
  <mergeCells count="74">
    <mergeCell ref="B1:D1"/>
    <mergeCell ref="B3:D3"/>
    <mergeCell ref="D5:E5"/>
    <mergeCell ref="A6:A8"/>
    <mergeCell ref="B6:B8"/>
    <mergeCell ref="C6:C8"/>
    <mergeCell ref="D6:D8"/>
    <mergeCell ref="A9:A11"/>
    <mergeCell ref="B9:B11"/>
    <mergeCell ref="C9:C11"/>
    <mergeCell ref="D9:D11"/>
    <mergeCell ref="A12:A14"/>
    <mergeCell ref="B12:B14"/>
    <mergeCell ref="C12:C14"/>
    <mergeCell ref="D12:D14"/>
    <mergeCell ref="A15:A17"/>
    <mergeCell ref="B15:B17"/>
    <mergeCell ref="C15:C17"/>
    <mergeCell ref="D15:D17"/>
    <mergeCell ref="A18:A20"/>
    <mergeCell ref="B18:B20"/>
    <mergeCell ref="C18:C20"/>
    <mergeCell ref="D18:D20"/>
    <mergeCell ref="A21:A23"/>
    <mergeCell ref="B21:B23"/>
    <mergeCell ref="C21:C23"/>
    <mergeCell ref="D21:D23"/>
    <mergeCell ref="A24:A26"/>
    <mergeCell ref="B24:B26"/>
    <mergeCell ref="C24:C26"/>
    <mergeCell ref="D24:D26"/>
    <mergeCell ref="A27:A29"/>
    <mergeCell ref="B27:B29"/>
    <mergeCell ref="C27:C29"/>
    <mergeCell ref="D27:D29"/>
    <mergeCell ref="A30:A32"/>
    <mergeCell ref="B30:B32"/>
    <mergeCell ref="C30:C32"/>
    <mergeCell ref="D30:D32"/>
    <mergeCell ref="A33:A35"/>
    <mergeCell ref="B33:B35"/>
    <mergeCell ref="C33:C35"/>
    <mergeCell ref="D33:D35"/>
    <mergeCell ref="A36:A38"/>
    <mergeCell ref="B36:B38"/>
    <mergeCell ref="C36:C38"/>
    <mergeCell ref="D36:D38"/>
    <mergeCell ref="A39:A41"/>
    <mergeCell ref="B39:B41"/>
    <mergeCell ref="C39:C41"/>
    <mergeCell ref="D39:D41"/>
    <mergeCell ref="A42:A44"/>
    <mergeCell ref="B42:B44"/>
    <mergeCell ref="C42:C44"/>
    <mergeCell ref="D42:D44"/>
    <mergeCell ref="A45:A47"/>
    <mergeCell ref="B45:B47"/>
    <mergeCell ref="C45:C47"/>
    <mergeCell ref="D45:D47"/>
    <mergeCell ref="A48:A50"/>
    <mergeCell ref="B48:B50"/>
    <mergeCell ref="C48:C50"/>
    <mergeCell ref="D48:D50"/>
    <mergeCell ref="A60:A62"/>
    <mergeCell ref="B60:B62"/>
    <mergeCell ref="C60:C62"/>
    <mergeCell ref="D60:D62"/>
    <mergeCell ref="B51:B52"/>
    <mergeCell ref="B54:D54"/>
    <mergeCell ref="D56:E56"/>
    <mergeCell ref="A57:A59"/>
    <mergeCell ref="B57:B59"/>
    <mergeCell ref="C57:C59"/>
    <mergeCell ref="D57:D59"/>
  </mergeCells>
  <printOptions horizontalCentered="1"/>
  <pageMargins left="7.874015748031496E-2" right="0.15748031496062992" top="0.15748031496062992" bottom="0.15748031496062992" header="0.15748031496062992" footer="0.15748031496062992"/>
  <pageSetup paperSize="9" scale="70" fitToHeight="2" orientation="landscape" r:id="rId1"/>
  <rowBreaks count="3" manualBreakCount="3">
    <brk id="53" max="16383" man="1"/>
    <brk id="56" max="16383" man="1"/>
    <brk id="59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PRESUPUESTARIOS</vt:lpstr>
      <vt:lpstr>PRESUPUESTARIOS!Print_Area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Web01</dc:creator>
  <cp:lastModifiedBy>Web01</cp:lastModifiedBy>
  <dcterms:created xsi:type="dcterms:W3CDTF">2022-10-11T11:06:45Z</dcterms:created>
  <dcterms:modified xsi:type="dcterms:W3CDTF">2022-10-21T10:19:37Z</dcterms:modified>
</cp:coreProperties>
</file>