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01\Desktop\"/>
    </mc:Choice>
  </mc:AlternateContent>
  <bookViews>
    <workbookView xWindow="0" yWindow="0" windowWidth="23040" windowHeight="9195"/>
  </bookViews>
  <sheets>
    <sheet name="Hoja1" sheetId="1" r:id="rId1"/>
  </sheets>
  <externalReferences>
    <externalReference r:id="rId2"/>
  </externalReferences>
  <definedNames>
    <definedName name="_xlnm.Print_Area" localSheetId="0">Hoja1!$A$1:$K$62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J62" i="1"/>
  <c r="K61" i="1"/>
  <c r="J61" i="1"/>
  <c r="K60" i="1"/>
  <c r="J60" i="1"/>
  <c r="K58" i="1"/>
  <c r="J58" i="1"/>
  <c r="K57" i="1"/>
  <c r="J57" i="1"/>
  <c r="K56" i="1"/>
  <c r="J56" i="1"/>
  <c r="K55" i="1"/>
  <c r="J55" i="1"/>
  <c r="K52" i="1"/>
  <c r="J52" i="1"/>
  <c r="K51" i="1"/>
  <c r="J51" i="1"/>
  <c r="K50" i="1"/>
  <c r="J50" i="1"/>
  <c r="K49" i="1"/>
  <c r="J49" i="1"/>
  <c r="K47" i="1"/>
  <c r="J47" i="1"/>
  <c r="K46" i="1"/>
  <c r="J46" i="1"/>
  <c r="K45" i="1"/>
  <c r="J45" i="1"/>
  <c r="K44" i="1"/>
  <c r="J44" i="1"/>
  <c r="K43" i="1"/>
  <c r="J43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</calcChain>
</file>

<file path=xl/sharedStrings.xml><?xml version="1.0" encoding="utf-8"?>
<sst xmlns="http://schemas.openxmlformats.org/spreadsheetml/2006/main" count="300" uniqueCount="118">
  <si>
    <t>RELACIÓN ORGANIZATIVA DE PUESTOS DE TRABAJO DEL PERSONAL LABORAL 2024
AUNTAMIENTO DE POZUELO DE ALARCÓN</t>
  </si>
  <si>
    <t>CÓDIGO DEL PUESTO</t>
  </si>
  <si>
    <t>DENOMINACIÓN DEL PUESTO</t>
  </si>
  <si>
    <t>NÚMERO DE PUESTOS HOMOGÉNEOS</t>
  </si>
  <si>
    <t>GRUPO PROFESIONAL</t>
  </si>
  <si>
    <t>TIPO DE PUESTO</t>
  </si>
  <si>
    <t>FORMA DE PROVISIÓN</t>
  </si>
  <si>
    <t>FORMACIÓN ESPECÍFICA</t>
  </si>
  <si>
    <t>REQUERIMIENTOS ESPECÍFICOS</t>
  </si>
  <si>
    <t>OBSERVACIONES</t>
  </si>
  <si>
    <t>COMPLEMENTO
DE CONVENIO</t>
  </si>
  <si>
    <t>RETRIBUCIÓN ANUAL A LA CATEGORÍA Y AL PUESTO DE TRABAJO</t>
  </si>
  <si>
    <t>OPERARIO/A AVANZADO/A DE LIMPIEZA</t>
  </si>
  <si>
    <t>E</t>
  </si>
  <si>
    <t>No singular</t>
  </si>
  <si>
    <t>De acuerdo con los sistemas previstos en el Convenio</t>
  </si>
  <si>
    <t>AUXILIAR DE SERVICIOS POLIVALENTE</t>
  </si>
  <si>
    <t>GUARDA-AUXILIAR DE SERVICIOS POLIVALENTE</t>
  </si>
  <si>
    <t>OPERARIO/A POLIVALENTE</t>
  </si>
  <si>
    <t>El ejercicio de las funciones de este puesto en el Cementerio Municipal será retribuido además con el concepto retributivo previsto en el vigente Convenio.</t>
  </si>
  <si>
    <t>AYUDANTE</t>
  </si>
  <si>
    <t>OPERADOR/A ADMINISTRATIVO/A</t>
  </si>
  <si>
    <t>C2</t>
  </si>
  <si>
    <t>AUXILIAR DE BIBLIOTECAS</t>
  </si>
  <si>
    <t>A extinguir</t>
  </si>
  <si>
    <t>GUARDA VIGILANTE MEDIOAMBIENTAL</t>
  </si>
  <si>
    <t>En el ejercicio de las funciones de este puesto de trabajo se hace uso de motocicleta. La jornada incluye festivos.</t>
  </si>
  <si>
    <t>Los requerimientos específicos del puesto se retribuyen de acuerdo con los conceptos previstos en el vigente Convenio.</t>
  </si>
  <si>
    <t>OFICIAL 1ª</t>
  </si>
  <si>
    <t>Estar en posesión del carnet de manipulador de productos fitosanitarios, del carnet de aplicador de productos fitosanitarios y del carnet de conducir de la clase B</t>
  </si>
  <si>
    <t>Los requerimientos específicos solo serán exigibles para el acceso a puestos adscritos a la Concejalía competente en materia de Medio Ambiente</t>
  </si>
  <si>
    <t>OFICIAL CONDUCTOR</t>
  </si>
  <si>
    <t>Carné de conducir adecuado a las necesidades a realizar, mínimo de la categoría C-1</t>
  </si>
  <si>
    <t>OFICIAL MANTENIMIENTO</t>
  </si>
  <si>
    <t>La realización de actividades formativas en materia de poda, conllevaría la posibilidad de ejercer las tareas derivadas de las mismas</t>
  </si>
  <si>
    <t>RESPONSABLE DE EQUIPO DE LIMPIEZA</t>
  </si>
  <si>
    <t>Singular</t>
  </si>
  <si>
    <t>Experiencia mínima de 3 años en puesto de trabajo de Operario/a Avanzado/a de Limpieza</t>
  </si>
  <si>
    <t>ENCARGADO/A</t>
  </si>
  <si>
    <t>Permiso de conducción de la clase B</t>
  </si>
  <si>
    <t>ENCARGADO/A DE CONDUCTORES</t>
  </si>
  <si>
    <t>ANIMADOR/A SOCIO- CULTURAL</t>
  </si>
  <si>
    <t>C1</t>
  </si>
  <si>
    <t>BIBLIOTECARIO/A AUXILIAR</t>
  </si>
  <si>
    <t>INFORMADOR/A JUVENIL</t>
  </si>
  <si>
    <t>OFICIAL/A ADMINISTRATIVO POLIVALENTE</t>
  </si>
  <si>
    <t>JEFE/A EQUIPO DE MANTENIMIENTO</t>
  </si>
  <si>
    <t xml:space="preserve">TÉCNICO/A DE PROCESOS Y PROYECTOS </t>
  </si>
  <si>
    <t>TÉCNICO DE EMERGENCIAS SANITARIAS</t>
  </si>
  <si>
    <t>Título de Técnico de Emergencias Sanitarias</t>
  </si>
  <si>
    <t>Permiso de conducción de las clases A2 y B</t>
  </si>
  <si>
    <t>TÉCNICO/A MEDIO DE PROCESOS Y PROYECTOS</t>
  </si>
  <si>
    <t>A2</t>
  </si>
  <si>
    <t>MEDIADOR/A INTERCULTURAL</t>
  </si>
  <si>
    <t>Diplomatura Área de Ciencias Sociales.</t>
  </si>
  <si>
    <t>EDUCADOR/A FAMILIAR</t>
  </si>
  <si>
    <t>Diplomatura en Educación Social o tener aprobados los 3 primeros cursos de Psicología o Sociología.</t>
  </si>
  <si>
    <t>TRABAJADOR/A SOCIAL</t>
  </si>
  <si>
    <t xml:space="preserve">Diplomado o Grado en Trabajo Social </t>
  </si>
  <si>
    <t>El desempeño de la profesión exige colegiación</t>
  </si>
  <si>
    <t>PROFESOR DE APOYO GRUPO B</t>
  </si>
  <si>
    <t>Diplomatura  de Maestro ó 3 años cursados de Licenciatura, rama Ciencias Sociales.</t>
  </si>
  <si>
    <t>PROFESOR DE APOYO GRUPO A</t>
  </si>
  <si>
    <t>A1</t>
  </si>
  <si>
    <t>TÉCNICO/A SUPERIOR DE PROCESOS Y PROYECTOS</t>
  </si>
  <si>
    <t>PSICÓLOGO/A</t>
  </si>
  <si>
    <t>Licenciatura o Grado en Psicología</t>
  </si>
  <si>
    <t>TÉCNICO/A SUPERIOR EN COMUNICACIÓN</t>
  </si>
  <si>
    <t>Licenciatura en Ciencias de la Información</t>
  </si>
  <si>
    <t>TÉCNICO/A SANITARIO/A</t>
  </si>
  <si>
    <t>Licenciatura en Medicina, Veterinaria o afines al campo sanitario.</t>
  </si>
  <si>
    <t>COORDINADOR/A DEL ÁREA DE EMPLEO</t>
  </si>
  <si>
    <t>Las funciones del puesto serán las siguientes: -Planificar y articular las acciones, personal y recursos. -Supervisar y hacer el seguimiento técnico de los diferentes proeyctos y programas. -Control presupuestario de la Concejalía. -Coordinación institucional (nivel técnico).</t>
  </si>
  <si>
    <t>PROFESOR ÁREA DE EDUCACIÓN</t>
  </si>
  <si>
    <t>Licenciatura en Biología</t>
  </si>
  <si>
    <t>DIRECTOR/A TÉCNICO/A DE SALUD LABORAL</t>
  </si>
  <si>
    <t>Licenciatura en Medicina.</t>
  </si>
  <si>
    <t>Disponibilidad y dedicación completa.</t>
  </si>
  <si>
    <t>La disponibilidad y la dedicación completa están incluidas en la retribución al puesto</t>
  </si>
  <si>
    <t>COORDINADOR/A DE INTERCAMBIOS Y RELACIONES INSTITUCIONALES</t>
  </si>
  <si>
    <t>COORDINADOR DE ACTIVIDADES EDUCATIVAS</t>
  </si>
  <si>
    <t>Licenciatura en Ciencias Educación, esp. Pedagogía Social y Terapeútica Superior</t>
  </si>
  <si>
    <t>DIRECTOR/A TÉCNICO/A</t>
  </si>
  <si>
    <t>Titulación superior</t>
  </si>
  <si>
    <t>TÉCNICO/A MEDIO DE SEGURIDAD EN EL TRABAJO</t>
  </si>
  <si>
    <t>Ingeniero Técnico, Arquitecto Técnico, Diplomatura o equivalente.</t>
  </si>
  <si>
    <t>Título de Técnico de Grado Superior de Riesgos Laborales, espec. Seguridad en el Trabajo.</t>
  </si>
  <si>
    <t>OPERADOR/A ADMINISTRATIVO/A DE RELACIONES INSTITUCIONALES</t>
  </si>
  <si>
    <t>Titulación en dos idiomas, ingles y francés, equivalente al ciclo elemental de la E.O.I. o un mínimo de 300 horas certificadas por organimos autorizados.</t>
  </si>
  <si>
    <t>OPERADOR/A ADMINISTRATIVO/A DE GESTIÓN DE MULTAS</t>
  </si>
  <si>
    <t>Especialista  administrativo con experiencia en instrucción de expedientes de multas de tráfico.</t>
  </si>
  <si>
    <t>TÉCNICO/A JURÍDICO DE IGUALDAD</t>
  </si>
  <si>
    <t>TECNICO SUPERIOR LABORAL EN GESTIÓN DE PERSONAL Y RR.HH.</t>
  </si>
  <si>
    <t>Licenciatura en Derecho</t>
  </si>
  <si>
    <t>ENTRENADOR/A NACIONAL</t>
  </si>
  <si>
    <t>De acuerdo con los sistemas previstos en la normativa vigente</t>
  </si>
  <si>
    <t>ENTRENADOR/A REGIONAL</t>
  </si>
  <si>
    <t>JEFE/A EQUIPO DE ADMINISTRACIÓN</t>
  </si>
  <si>
    <t>SOCORRISTA</t>
  </si>
  <si>
    <t>Certificado o Diploma actualizado del curso de Socorrista en Piscinas, Instalaciones Acuáticas y Medio Natural, acreditado oficialmente conforme la normativa vigente</t>
  </si>
  <si>
    <t>TÉCNICO/A DEPORTIVO II</t>
  </si>
  <si>
    <t>TÉCNICO/A DEPORTIVO III</t>
  </si>
  <si>
    <t>El desempeño de este puesto en Piscinas, Instalaciones Acuáticas y Medio Natural exige idénticos requerimientos a los previstos para el puesto de Socorrista</t>
  </si>
  <si>
    <t>PROFESOR DE EDUCACIÓN FÍSICA</t>
  </si>
  <si>
    <t>Licenciatura o Grado en Ciencias de la Actividad Física y del Deporte</t>
  </si>
  <si>
    <t>MÉDICO</t>
  </si>
  <si>
    <t>Licenciatura en Medicina</t>
  </si>
  <si>
    <t>DIPLOMADO EN EDUCACIÓN FÍSICA</t>
  </si>
  <si>
    <t>Maestro-Especialidad de Educación Física o bien Grado o Primer Ciclo de Licenciado en Ciencias de la Actividad Física y del Deporte</t>
  </si>
  <si>
    <t>DIPLOMADO UNIVERSITARIO EN ENFERMERÍA</t>
  </si>
  <si>
    <t>Diplomado en Enfermería</t>
  </si>
  <si>
    <t>ENCARGADO/A DE SECCIÓN DE LIMPIEZA</t>
  </si>
  <si>
    <t>Permiso de conducción de la clase B. Experiencia mínima de 3 años en puesto de trabajo de Responsable de Equipo de Limpieza</t>
  </si>
  <si>
    <t>EDUCADOR/A SOCIAL</t>
  </si>
  <si>
    <t>Diplomatura o Grado en Educación Social</t>
  </si>
  <si>
    <t>MEDIADOR/A SOCIAL</t>
  </si>
  <si>
    <t>AUXILIAR POLIVALENTE - CONDUCTOR</t>
  </si>
  <si>
    <t>Carnet de conducir clase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</si>
</sst>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.00\ _€"/>
  </numFmts>
  <fonts count="13">
    <font>
      <sz val="11"/>
      <color theme="1"/>
      <name val="Calibri"/>
      <family val="2"/>
      <scheme val="minor"/>
    </font>
    <font>
      <b/>
      <sz val="18"/>
      <color theme="0"/>
      <name val="Stone Sans ITC"/>
      <family val="1"/>
    </font>
    <font>
      <sz val="10"/>
      <name val="Stone Sans ITC"/>
      <family val="1"/>
    </font>
    <font>
      <sz val="12"/>
      <name val="Stone Sans ITC"/>
      <family val="1"/>
    </font>
    <font>
      <b/>
      <sz val="9"/>
      <name val="Stone Sans ITC"/>
      <family val="1"/>
    </font>
    <font>
      <b/>
      <sz val="8"/>
      <name val="Stone Sans ITC"/>
      <family val="1"/>
    </font>
    <font>
      <sz val="9"/>
      <name val="Stone Sans ITC"/>
      <family val="1"/>
    </font>
    <font>
      <sz val="10"/>
      <color indexed="10"/>
      <name val="Stone Sans ITC"/>
      <family val="1"/>
    </font>
    <font>
      <sz val="10"/>
      <name val="Arial"/>
      <family val="2"/>
    </font>
    <font>
      <b/>
      <sz val="10"/>
      <name val="Stone Sans ITC"/>
      <family val="1"/>
    </font>
    <font>
      <b/>
      <sz val="11"/>
      <name val="Stone Sans ITC"/>
      <family val="1"/>
    </font>
    <font>
      <sz val="11"/>
      <name val="Stone Sans ITC"/>
      <family val="1"/>
    </font>
    <font>
      <b/>
      <u/>
      <sz val="10"/>
      <name val="Stone Sans ITC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164" fontId="2" fillId="0" borderId="0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5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fiaBlazquez/Desktop/RRHH%20COPIAS%20IMPORTANTES/RPT%20VIGENTE%202024/1.%20ENERO/AYTO/LABORALES/RPT%20Pers%20%20Lab%20%20PARA%20EL%20A&#209;O%202024%20con%20historial%20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ALES"/>
      <sheetName val="LABORALES detallado"/>
      <sheetName val="Fichas"/>
      <sheetName val="Tablas_salariales22"/>
    </sheetNames>
    <sheetDataSet>
      <sheetData sheetId="0"/>
      <sheetData sheetId="1"/>
      <sheetData sheetId="2"/>
      <sheetData sheetId="3">
        <row r="2">
          <cell r="A2" t="str">
            <v>COD. PUESTO</v>
          </cell>
          <cell r="B2" t="str">
            <v>GRUPO</v>
          </cell>
          <cell r="C2" t="str">
            <v>DENOMINACION PUESTO</v>
          </cell>
          <cell r="D2" t="str">
            <v>S. BASE MENSUAL</v>
          </cell>
          <cell r="E2" t="str">
            <v>S. BASE ANUAL 2020</v>
          </cell>
          <cell r="F2" t="str">
            <v>COMP.CONV.MES</v>
          </cell>
          <cell r="G2" t="str">
            <v>COMP. CONV ANUAL 2021</v>
          </cell>
          <cell r="H2" t="str">
            <v>TOTAL ANUAL</v>
          </cell>
        </row>
        <row r="4">
          <cell r="A4">
            <v>19</v>
          </cell>
          <cell r="B4" t="str">
            <v>C1</v>
          </cell>
          <cell r="C4" t="str">
            <v>ANIMADOR/A SOCIO- CULTURAL</v>
          </cell>
          <cell r="D4">
            <v>2010.1857142857141</v>
          </cell>
          <cell r="E4">
            <v>28142.6</v>
          </cell>
          <cell r="F4">
            <v>147.11571428571429</v>
          </cell>
          <cell r="G4">
            <v>2059.62</v>
          </cell>
          <cell r="H4">
            <v>30202.219999999998</v>
          </cell>
        </row>
        <row r="5">
          <cell r="A5">
            <v>11</v>
          </cell>
          <cell r="B5" t="str">
            <v>C2</v>
          </cell>
          <cell r="C5" t="str">
            <v>AUXILIAR DE BIBLIOTECAS</v>
          </cell>
          <cell r="D5">
            <v>1994.5885714285716</v>
          </cell>
          <cell r="E5">
            <v>27924.240000000002</v>
          </cell>
          <cell r="F5">
            <v>97.593571428571423</v>
          </cell>
          <cell r="G5">
            <v>1366.31</v>
          </cell>
          <cell r="H5">
            <v>29290.550000000003</v>
          </cell>
        </row>
        <row r="6">
          <cell r="A6">
            <v>65</v>
          </cell>
          <cell r="B6" t="str">
            <v>E</v>
          </cell>
          <cell r="C6" t="str">
            <v>AUXILIAR POLIVALENTE CONDUCTOR</v>
          </cell>
          <cell r="D6">
            <v>1812.9014285714286</v>
          </cell>
          <cell r="E6">
            <v>25380.62</v>
          </cell>
          <cell r="F6">
            <v>95.707857142857151</v>
          </cell>
          <cell r="G6">
            <v>1339.91</v>
          </cell>
          <cell r="H6">
            <v>26720.53</v>
          </cell>
        </row>
        <row r="7">
          <cell r="A7">
            <v>5</v>
          </cell>
          <cell r="B7" t="str">
            <v>E</v>
          </cell>
          <cell r="C7" t="str">
            <v>AUXILIAR DE SERVICIOS POLIVALENTE</v>
          </cell>
          <cell r="D7">
            <v>1812.9014285714286</v>
          </cell>
          <cell r="E7">
            <v>25380.62</v>
          </cell>
          <cell r="F7">
            <v>95.707857142857151</v>
          </cell>
          <cell r="G7">
            <v>1339.91</v>
          </cell>
          <cell r="H7">
            <v>26720.53</v>
          </cell>
        </row>
        <row r="8">
          <cell r="A8">
            <v>9</v>
          </cell>
          <cell r="B8" t="str">
            <v>E</v>
          </cell>
          <cell r="C8" t="str">
            <v>AYUDANTE</v>
          </cell>
          <cell r="D8">
            <v>1909.9892857142856</v>
          </cell>
          <cell r="E8">
            <v>26739.85</v>
          </cell>
          <cell r="F8">
            <v>77.27428571428571</v>
          </cell>
          <cell r="G8">
            <v>1081.8399999999999</v>
          </cell>
          <cell r="H8">
            <v>27821.69</v>
          </cell>
        </row>
        <row r="9">
          <cell r="A9">
            <v>20</v>
          </cell>
          <cell r="B9" t="str">
            <v>C1</v>
          </cell>
          <cell r="C9" t="str">
            <v>BIBLIOTECARIO/A AUXILIAR</v>
          </cell>
          <cell r="D9">
            <v>2188.85</v>
          </cell>
          <cell r="E9">
            <v>30643.9</v>
          </cell>
          <cell r="F9">
            <v>112.45857142857143</v>
          </cell>
          <cell r="G9">
            <v>1574.42</v>
          </cell>
          <cell r="H9">
            <v>32218.32</v>
          </cell>
        </row>
        <row r="10">
          <cell r="A10">
            <v>41</v>
          </cell>
          <cell r="B10" t="str">
            <v>A1</v>
          </cell>
          <cell r="C10" t="str">
            <v>COORDINADOR DE ACTIVIDADES EDUCATIVAS</v>
          </cell>
          <cell r="D10">
            <v>2803.2585714285715</v>
          </cell>
          <cell r="E10">
            <v>39245.620000000003</v>
          </cell>
          <cell r="F10">
            <v>203.30785714285713</v>
          </cell>
          <cell r="G10">
            <v>2846.31</v>
          </cell>
          <cell r="H10">
            <v>42091.93</v>
          </cell>
        </row>
        <row r="11">
          <cell r="A11">
            <v>36</v>
          </cell>
          <cell r="B11" t="str">
            <v>A1</v>
          </cell>
          <cell r="C11" t="str">
            <v>COORDINADOR DEL AREA DE EMPLEO</v>
          </cell>
          <cell r="D11">
            <v>2582.73</v>
          </cell>
          <cell r="E11">
            <v>36158.22</v>
          </cell>
          <cell r="F11">
            <v>178.99785714285713</v>
          </cell>
          <cell r="G11">
            <v>2505.9699999999998</v>
          </cell>
          <cell r="H11">
            <v>38664.19</v>
          </cell>
        </row>
        <row r="12">
          <cell r="A12">
            <v>40</v>
          </cell>
          <cell r="B12" t="str">
            <v>A1</v>
          </cell>
          <cell r="C12" t="str">
            <v>COORDINADOR/A DE INTERCAMBIOS Y RELACIONES INSTITUCIONALES</v>
          </cell>
          <cell r="D12">
            <v>2803.2585714285715</v>
          </cell>
          <cell r="E12">
            <v>39245.620000000003</v>
          </cell>
          <cell r="F12">
            <v>125.29142857142857</v>
          </cell>
          <cell r="G12">
            <v>1754.08</v>
          </cell>
          <cell r="H12">
            <v>40999.700000000004</v>
          </cell>
        </row>
        <row r="13">
          <cell r="A13">
            <v>58</v>
          </cell>
          <cell r="B13" t="str">
            <v>A2</v>
          </cell>
          <cell r="C13" t="str">
            <v>DIPLOMADO EN EDUCACION FISICA</v>
          </cell>
          <cell r="D13">
            <v>2357.7807142857141</v>
          </cell>
          <cell r="E13">
            <v>33008.93</v>
          </cell>
          <cell r="F13">
            <v>169.44571428571427</v>
          </cell>
          <cell r="G13">
            <v>2372.2399999999998</v>
          </cell>
          <cell r="H13">
            <v>35381.17</v>
          </cell>
        </row>
        <row r="14">
          <cell r="A14">
            <v>59</v>
          </cell>
          <cell r="B14" t="str">
            <v>A2</v>
          </cell>
          <cell r="C14" t="str">
            <v>DIPLOMADO EN ENFERMERIA</v>
          </cell>
          <cell r="D14">
            <v>2357.7807142857141</v>
          </cell>
          <cell r="E14">
            <v>33008.93</v>
          </cell>
          <cell r="F14">
            <v>169.44571428571427</v>
          </cell>
          <cell r="G14">
            <v>2372.2399999999998</v>
          </cell>
          <cell r="H14">
            <v>35381.17</v>
          </cell>
        </row>
        <row r="15">
          <cell r="A15">
            <v>42</v>
          </cell>
          <cell r="B15" t="str">
            <v>A1</v>
          </cell>
          <cell r="C15" t="str">
            <v>DIRECTOR/A TÉCNICO/A</v>
          </cell>
          <cell r="D15">
            <v>3556.7035714285712</v>
          </cell>
          <cell r="E15">
            <v>49793.85</v>
          </cell>
          <cell r="F15">
            <v>60.160714285714285</v>
          </cell>
          <cell r="G15">
            <v>842.25</v>
          </cell>
          <cell r="H15">
            <v>50636.1</v>
          </cell>
        </row>
        <row r="16">
          <cell r="A16">
            <v>39</v>
          </cell>
          <cell r="B16" t="str">
            <v>A1</v>
          </cell>
          <cell r="C16" t="str">
            <v>DIRECTOR/A TÉCNICO/A DE SALUD LABORAL</v>
          </cell>
          <cell r="D16">
            <v>3556.6935714285714</v>
          </cell>
          <cell r="E16">
            <v>49793.71</v>
          </cell>
          <cell r="F16">
            <v>0</v>
          </cell>
          <cell r="G16">
            <v>0</v>
          </cell>
          <cell r="H16">
            <v>49793.71</v>
          </cell>
        </row>
        <row r="18">
          <cell r="A18">
            <v>28</v>
          </cell>
          <cell r="B18" t="str">
            <v>A2</v>
          </cell>
          <cell r="C18" t="str">
            <v>EDUCADOR/A FAMILIAR</v>
          </cell>
          <cell r="D18">
            <v>2357.7807142857141</v>
          </cell>
          <cell r="E18">
            <v>33008.93</v>
          </cell>
          <cell r="F18">
            <v>169.44571428571427</v>
          </cell>
          <cell r="G18">
            <v>2372.2399999999998</v>
          </cell>
          <cell r="H18">
            <v>35381.17</v>
          </cell>
        </row>
        <row r="19">
          <cell r="A19">
            <v>61</v>
          </cell>
          <cell r="B19" t="str">
            <v>A2</v>
          </cell>
          <cell r="C19" t="str">
            <v>EDUCADOR/A SOCIAL</v>
          </cell>
          <cell r="D19">
            <v>2357.7807142857141</v>
          </cell>
          <cell r="E19">
            <v>33008.93</v>
          </cell>
          <cell r="F19">
            <v>169.44571428571427</v>
          </cell>
          <cell r="G19">
            <v>2372.2399999999998</v>
          </cell>
          <cell r="H19">
            <v>35381.17</v>
          </cell>
        </row>
        <row r="21">
          <cell r="A21">
            <v>17</v>
          </cell>
          <cell r="B21" t="str">
            <v>C2</v>
          </cell>
          <cell r="C21" t="str">
            <v>ENCARGADO/A</v>
          </cell>
          <cell r="D21">
            <v>2150.0085714285715</v>
          </cell>
          <cell r="E21">
            <v>30100.12</v>
          </cell>
          <cell r="F21">
            <v>68.067142857142855</v>
          </cell>
          <cell r="G21">
            <v>952.94</v>
          </cell>
          <cell r="H21">
            <v>31053.059999999998</v>
          </cell>
        </row>
        <row r="22">
          <cell r="A22">
            <v>18</v>
          </cell>
          <cell r="B22" t="str">
            <v>C2</v>
          </cell>
          <cell r="C22" t="str">
            <v>ENCARGADO/A DE CONDUCTORES</v>
          </cell>
          <cell r="D22">
            <v>2150.0085714285715</v>
          </cell>
          <cell r="E22">
            <v>30100.12</v>
          </cell>
          <cell r="F22">
            <v>68.067142857142855</v>
          </cell>
          <cell r="G22">
            <v>952.94</v>
          </cell>
          <cell r="H22">
            <v>31053.059999999998</v>
          </cell>
        </row>
        <row r="23">
          <cell r="A23">
            <v>105</v>
          </cell>
          <cell r="B23" t="str">
            <v>C1</v>
          </cell>
          <cell r="C23" t="str">
            <v>ENCARGADO/A GRAL DE INSTALACIONES</v>
          </cell>
          <cell r="D23">
            <v>2150.0085714285715</v>
          </cell>
          <cell r="E23">
            <v>30100.12</v>
          </cell>
          <cell r="F23">
            <v>68.067142857142855</v>
          </cell>
          <cell r="G23">
            <v>952.94</v>
          </cell>
          <cell r="H23">
            <v>31053.059999999998</v>
          </cell>
        </row>
        <row r="24">
          <cell r="A24">
            <v>60</v>
          </cell>
          <cell r="B24" t="str">
            <v>C2</v>
          </cell>
          <cell r="C24" t="str">
            <v>ENCARGADO/A DE SECCION DE LIMPIEZA</v>
          </cell>
          <cell r="D24">
            <v>2460.6978571428567</v>
          </cell>
          <cell r="E24">
            <v>34449.769999999997</v>
          </cell>
          <cell r="F24">
            <v>60.838571428571427</v>
          </cell>
          <cell r="G24">
            <v>851.74</v>
          </cell>
          <cell r="H24">
            <v>35301.509999999995</v>
          </cell>
        </row>
        <row r="25">
          <cell r="A25">
            <v>50</v>
          </cell>
          <cell r="B25" t="str">
            <v>C1</v>
          </cell>
          <cell r="C25" t="str">
            <v>ENTRENADOR NACIONAL</v>
          </cell>
          <cell r="D25">
            <v>2534.3685714285716</v>
          </cell>
          <cell r="E25">
            <v>35481.160000000003</v>
          </cell>
          <cell r="F25">
            <v>46.800714285714285</v>
          </cell>
          <cell r="G25">
            <v>655.21</v>
          </cell>
          <cell r="H25">
            <v>36136.370000000003</v>
          </cell>
        </row>
        <row r="26">
          <cell r="A26">
            <v>51</v>
          </cell>
          <cell r="B26" t="str">
            <v>C2</v>
          </cell>
          <cell r="C26" t="str">
            <v>ENTRENADOR REGIONAL</v>
          </cell>
          <cell r="D26">
            <v>2170.9735714285716</v>
          </cell>
          <cell r="E26">
            <v>30393.63</v>
          </cell>
          <cell r="F26">
            <v>64.087142857142865</v>
          </cell>
          <cell r="G26">
            <v>897.22</v>
          </cell>
          <cell r="H26">
            <v>31290.850000000002</v>
          </cell>
        </row>
        <row r="27">
          <cell r="A27">
            <v>12</v>
          </cell>
          <cell r="B27" t="str">
            <v>C2</v>
          </cell>
          <cell r="C27" t="str">
            <v>GUARDA VIGILANTE MEDIOAMBIENTAL</v>
          </cell>
          <cell r="D27">
            <v>1994.6642857142856</v>
          </cell>
          <cell r="E27">
            <v>27925.3</v>
          </cell>
          <cell r="F27">
            <v>89.547142857142859</v>
          </cell>
          <cell r="G27">
            <v>1253.6600000000001</v>
          </cell>
          <cell r="H27">
            <v>29178.959999999999</v>
          </cell>
        </row>
        <row r="28">
          <cell r="A28">
            <v>7</v>
          </cell>
          <cell r="B28" t="str">
            <v>E</v>
          </cell>
          <cell r="C28" t="str">
            <v>GUARDA-AUXILIAR DE SERVICIOS POLIVALENTE</v>
          </cell>
          <cell r="D28">
            <v>1871.1592857142857</v>
          </cell>
          <cell r="E28">
            <v>26196.23</v>
          </cell>
          <cell r="F28">
            <v>84.641428571428577</v>
          </cell>
          <cell r="G28">
            <v>1184.98</v>
          </cell>
          <cell r="H28">
            <v>27381.21</v>
          </cell>
        </row>
        <row r="29">
          <cell r="A29">
            <v>21</v>
          </cell>
          <cell r="B29" t="str">
            <v>C1</v>
          </cell>
          <cell r="C29" t="str">
            <v>INFORMADOR/A JUVENIL</v>
          </cell>
          <cell r="D29">
            <v>2188.85</v>
          </cell>
          <cell r="E29">
            <v>30643.9</v>
          </cell>
          <cell r="F29">
            <v>112.45857142857143</v>
          </cell>
          <cell r="G29">
            <v>1574.42</v>
          </cell>
          <cell r="H29">
            <v>32218.32</v>
          </cell>
        </row>
        <row r="30">
          <cell r="A30">
            <v>52</v>
          </cell>
          <cell r="B30" t="str">
            <v>C1</v>
          </cell>
          <cell r="C30" t="str">
            <v>JEFE/A EQUIPO DE ADMINISTRACION</v>
          </cell>
          <cell r="D30">
            <v>2460.6978571428567</v>
          </cell>
          <cell r="E30">
            <v>34449.769999999997</v>
          </cell>
          <cell r="F30">
            <v>0</v>
          </cell>
          <cell r="G30">
            <v>0</v>
          </cell>
          <cell r="H30">
            <v>34449.769999999997</v>
          </cell>
        </row>
        <row r="31">
          <cell r="A31">
            <v>23</v>
          </cell>
          <cell r="B31" t="str">
            <v>C1</v>
          </cell>
          <cell r="C31" t="str">
            <v>JEFE/A EQUIPO DE MANTENIMIENTO</v>
          </cell>
          <cell r="D31">
            <v>2305.3535714285713</v>
          </cell>
          <cell r="E31">
            <v>32274.95</v>
          </cell>
          <cell r="F31">
            <v>90.320000000000007</v>
          </cell>
          <cell r="G31">
            <v>1264.48</v>
          </cell>
          <cell r="H31">
            <v>33539.43</v>
          </cell>
        </row>
        <row r="32">
          <cell r="A32">
            <v>27</v>
          </cell>
          <cell r="B32" t="str">
            <v>A2</v>
          </cell>
          <cell r="C32" t="str">
            <v>MEDIADOR/A INTERCULTURAL</v>
          </cell>
          <cell r="D32">
            <v>2357.7807142857141</v>
          </cell>
          <cell r="E32">
            <v>33008.93</v>
          </cell>
          <cell r="F32">
            <v>169.44571428571427</v>
          </cell>
          <cell r="G32">
            <v>2372.2399999999998</v>
          </cell>
          <cell r="H32">
            <v>35381.17</v>
          </cell>
        </row>
        <row r="33">
          <cell r="A33">
            <v>64</v>
          </cell>
          <cell r="B33" t="str">
            <v>A2</v>
          </cell>
          <cell r="C33" t="str">
            <v>MEDIADOR/A SOCIAL</v>
          </cell>
          <cell r="D33">
            <v>2357.7807142857141</v>
          </cell>
          <cell r="E33">
            <v>33008.93</v>
          </cell>
          <cell r="F33">
            <v>169.44571428571427</v>
          </cell>
          <cell r="G33">
            <v>2372.2399999999998</v>
          </cell>
          <cell r="H33">
            <v>35381.17</v>
          </cell>
        </row>
        <row r="34">
          <cell r="A34">
            <v>57</v>
          </cell>
          <cell r="B34" t="str">
            <v>A1</v>
          </cell>
          <cell r="C34" t="str">
            <v>MÉDICO</v>
          </cell>
          <cell r="D34">
            <v>2492.5700000000002</v>
          </cell>
          <cell r="E34">
            <v>34895.980000000003</v>
          </cell>
          <cell r="F34">
            <v>262.35000000000002</v>
          </cell>
          <cell r="G34">
            <v>3672.9</v>
          </cell>
          <cell r="H34">
            <v>38568.880000000005</v>
          </cell>
        </row>
        <row r="35">
          <cell r="A35">
            <v>13</v>
          </cell>
          <cell r="B35" t="str">
            <v>C2</v>
          </cell>
          <cell r="C35" t="str">
            <v>OFICIAL 1ª</v>
          </cell>
          <cell r="D35">
            <v>1994.6642857142856</v>
          </cell>
          <cell r="E35">
            <v>27925.3</v>
          </cell>
          <cell r="F35">
            <v>97.58214285714287</v>
          </cell>
          <cell r="G35">
            <v>1366.15</v>
          </cell>
          <cell r="H35">
            <v>29291.45</v>
          </cell>
        </row>
        <row r="36">
          <cell r="A36">
            <v>14</v>
          </cell>
          <cell r="B36" t="str">
            <v>C2</v>
          </cell>
          <cell r="C36" t="str">
            <v>OFICIAL CONDUCTOR</v>
          </cell>
          <cell r="D36">
            <v>2033.5057142857145</v>
          </cell>
          <cell r="E36">
            <v>28469.08</v>
          </cell>
          <cell r="F36">
            <v>90.225000000000009</v>
          </cell>
          <cell r="G36">
            <v>1263.1500000000001</v>
          </cell>
          <cell r="H36">
            <v>29732.230000000003</v>
          </cell>
        </row>
        <row r="37">
          <cell r="A37">
            <v>15</v>
          </cell>
          <cell r="B37" t="str">
            <v>C2</v>
          </cell>
          <cell r="C37" t="str">
            <v>OFICIAL MANTENIMIENTO</v>
          </cell>
          <cell r="D37">
            <v>2033.5057142857145</v>
          </cell>
          <cell r="E37">
            <v>28469.08</v>
          </cell>
          <cell r="F37">
            <v>90.225000000000009</v>
          </cell>
          <cell r="G37">
            <v>1263.1500000000001</v>
          </cell>
          <cell r="H37">
            <v>29732.230000000003</v>
          </cell>
        </row>
        <row r="38">
          <cell r="A38">
            <v>22</v>
          </cell>
          <cell r="B38" t="str">
            <v>C1</v>
          </cell>
          <cell r="C38" t="str">
            <v>OFICIAL/A ADMINISTRATIVO POLIVALENTE</v>
          </cell>
          <cell r="D38">
            <v>2188.85</v>
          </cell>
          <cell r="E38">
            <v>30643.9</v>
          </cell>
          <cell r="F38">
            <v>112.45857142857143</v>
          </cell>
          <cell r="G38">
            <v>1574.42</v>
          </cell>
          <cell r="H38">
            <v>32218.32</v>
          </cell>
        </row>
        <row r="39">
          <cell r="A39">
            <v>10</v>
          </cell>
          <cell r="B39" t="str">
            <v>C2</v>
          </cell>
          <cell r="C39" t="str">
            <v>OPERADOR/A ADMINISTRATIVO/A</v>
          </cell>
          <cell r="D39">
            <v>1994.5885714285716</v>
          </cell>
          <cell r="E39">
            <v>27924.240000000002</v>
          </cell>
          <cell r="F39">
            <v>97.58214285714287</v>
          </cell>
          <cell r="G39">
            <v>1366.15</v>
          </cell>
          <cell r="H39">
            <v>29290.390000000003</v>
          </cell>
        </row>
        <row r="40">
          <cell r="A40">
            <v>45</v>
          </cell>
          <cell r="B40" t="str">
            <v>C2</v>
          </cell>
          <cell r="C40" t="str">
            <v>OPERADOR/A ADMINISTRATIVO/A DE GESTIÓN DE MULTAS</v>
          </cell>
          <cell r="D40">
            <v>2158.0978571428573</v>
          </cell>
          <cell r="E40">
            <v>30213.37</v>
          </cell>
          <cell r="F40">
            <v>66.53857142857143</v>
          </cell>
          <cell r="G40">
            <v>931.54</v>
          </cell>
          <cell r="H40">
            <v>31144.91</v>
          </cell>
        </row>
        <row r="41">
          <cell r="A41">
            <v>44</v>
          </cell>
          <cell r="B41" t="str">
            <v>C2</v>
          </cell>
          <cell r="C41" t="str">
            <v>OPERADOR/A ADMINISTRATIVO/A DE RELACIONES INSTITUCIONALES</v>
          </cell>
          <cell r="D41">
            <v>2158.0978571428573</v>
          </cell>
          <cell r="E41">
            <v>30213.37</v>
          </cell>
          <cell r="F41">
            <v>66.53857142857143</v>
          </cell>
          <cell r="G41">
            <v>931.54</v>
          </cell>
          <cell r="H41">
            <v>31144.91</v>
          </cell>
        </row>
        <row r="42">
          <cell r="A42">
            <v>2</v>
          </cell>
          <cell r="B42" t="str">
            <v>E</v>
          </cell>
          <cell r="C42" t="str">
            <v>OPERARIO/A AVANZADO/A DE LIMPIEZA</v>
          </cell>
          <cell r="D42">
            <v>1676.972857142857</v>
          </cell>
          <cell r="E42">
            <v>23477.62</v>
          </cell>
          <cell r="F42">
            <v>121.53999999999999</v>
          </cell>
          <cell r="G42">
            <v>1701.56</v>
          </cell>
          <cell r="H42">
            <v>25179.18</v>
          </cell>
        </row>
        <row r="43">
          <cell r="A43">
            <v>8</v>
          </cell>
          <cell r="B43" t="str">
            <v>E</v>
          </cell>
          <cell r="C43" t="str">
            <v>OPERARIO/A POLIVALENTE</v>
          </cell>
          <cell r="D43">
            <v>1871.1592857142857</v>
          </cell>
          <cell r="E43">
            <v>26196.23</v>
          </cell>
          <cell r="F43">
            <v>84.641428571428577</v>
          </cell>
          <cell r="G43">
            <v>1184.98</v>
          </cell>
          <cell r="H43">
            <v>27381.21</v>
          </cell>
        </row>
        <row r="44">
          <cell r="A44">
            <v>38</v>
          </cell>
          <cell r="B44" t="str">
            <v>A1</v>
          </cell>
          <cell r="C44" t="str">
            <v>PROFESOR ÁREA DE EDUCACIÓN</v>
          </cell>
          <cell r="D44">
            <v>2492.5478571428571</v>
          </cell>
          <cell r="E44">
            <v>34895.67</v>
          </cell>
          <cell r="F44">
            <v>184.33357142857145</v>
          </cell>
          <cell r="G44">
            <v>2580.67</v>
          </cell>
          <cell r="H44">
            <v>37476.339999999997</v>
          </cell>
        </row>
        <row r="45">
          <cell r="A45">
            <v>62</v>
          </cell>
          <cell r="B45" t="str">
            <v>A2</v>
          </cell>
          <cell r="C45" t="str">
            <v>PROFESOR DE ACTIVIDADES ARTÍSTICAS</v>
          </cell>
          <cell r="D45">
            <v>2357.7807142857141</v>
          </cell>
          <cell r="E45">
            <v>33008.93</v>
          </cell>
          <cell r="F45">
            <v>169.44571428571427</v>
          </cell>
          <cell r="G45">
            <v>2372.2399999999998</v>
          </cell>
          <cell r="H45">
            <v>35381.17</v>
          </cell>
        </row>
        <row r="46">
          <cell r="A46">
            <v>31</v>
          </cell>
          <cell r="B46" t="str">
            <v>A1</v>
          </cell>
          <cell r="C46" t="str">
            <v>PROFESOR DE APOYO GRUPO A</v>
          </cell>
          <cell r="D46">
            <v>2492.5478571428571</v>
          </cell>
          <cell r="E46">
            <v>34895.67</v>
          </cell>
          <cell r="F46">
            <v>262.35000000000002</v>
          </cell>
          <cell r="G46">
            <v>3672.9</v>
          </cell>
          <cell r="H46">
            <v>38568.57</v>
          </cell>
        </row>
        <row r="47">
          <cell r="A47">
            <v>30</v>
          </cell>
          <cell r="B47" t="str">
            <v>A2</v>
          </cell>
          <cell r="C47" t="str">
            <v>PROFESOR DE APOYO GRUPO B</v>
          </cell>
          <cell r="D47">
            <v>2396.9985714285717</v>
          </cell>
          <cell r="E47">
            <v>33557.980000000003</v>
          </cell>
          <cell r="F47">
            <v>161.99285714285716</v>
          </cell>
          <cell r="G47">
            <v>2267.9</v>
          </cell>
          <cell r="H47">
            <v>35825.880000000005</v>
          </cell>
        </row>
        <row r="48">
          <cell r="A48">
            <v>56</v>
          </cell>
          <cell r="B48" t="str">
            <v>A1</v>
          </cell>
          <cell r="C48" t="str">
            <v>PROFESOR DE EDUCACION FISICA</v>
          </cell>
          <cell r="D48">
            <v>2492.5700000000002</v>
          </cell>
          <cell r="E48">
            <v>34895.980000000003</v>
          </cell>
          <cell r="F48">
            <v>262.35000000000002</v>
          </cell>
          <cell r="G48">
            <v>3672.9</v>
          </cell>
          <cell r="H48">
            <v>38568.880000000005</v>
          </cell>
        </row>
        <row r="49">
          <cell r="A49">
            <v>33</v>
          </cell>
          <cell r="B49" t="str">
            <v>A1</v>
          </cell>
          <cell r="C49" t="str">
            <v>PSICÓLOGO/A</v>
          </cell>
          <cell r="D49">
            <v>2492.5700000000002</v>
          </cell>
          <cell r="E49">
            <v>34895.980000000003</v>
          </cell>
          <cell r="F49">
            <v>262.35000000000002</v>
          </cell>
          <cell r="G49">
            <v>3672.9</v>
          </cell>
          <cell r="H49">
            <v>38568.880000000005</v>
          </cell>
        </row>
        <row r="50">
          <cell r="A50">
            <v>16</v>
          </cell>
          <cell r="B50" t="str">
            <v>E</v>
          </cell>
          <cell r="C50" t="str">
            <v>RESPONSABLE DE EQUIPO DE LIMPIEZA</v>
          </cell>
          <cell r="D50">
            <v>2026.5028571428572</v>
          </cell>
          <cell r="E50">
            <v>28371.040000000001</v>
          </cell>
          <cell r="F50">
            <v>55.137857142857136</v>
          </cell>
          <cell r="G50">
            <v>771.93</v>
          </cell>
          <cell r="H50">
            <v>29142.97</v>
          </cell>
        </row>
        <row r="51">
          <cell r="A51">
            <v>53</v>
          </cell>
          <cell r="B51" t="str">
            <v>C2</v>
          </cell>
          <cell r="C51" t="str">
            <v>SOCORRISTA</v>
          </cell>
          <cell r="D51">
            <v>1916.9921428571429</v>
          </cell>
          <cell r="E51">
            <v>26837.89</v>
          </cell>
          <cell r="F51">
            <v>112.35071428571429</v>
          </cell>
          <cell r="G51">
            <v>1572.91</v>
          </cell>
          <cell r="H51">
            <v>28410.799999999999</v>
          </cell>
        </row>
        <row r="52">
          <cell r="A52">
            <v>25</v>
          </cell>
          <cell r="B52" t="str">
            <v>C2</v>
          </cell>
          <cell r="C52" t="str">
            <v>TÉCNICO DE EMERGENCIAS</v>
          </cell>
          <cell r="D52">
            <v>2149.9228571428571</v>
          </cell>
          <cell r="E52">
            <v>30098.92</v>
          </cell>
          <cell r="F52">
            <v>37.690714285714286</v>
          </cell>
          <cell r="G52">
            <v>527.66999999999996</v>
          </cell>
          <cell r="H52">
            <v>30626.589999999997</v>
          </cell>
        </row>
        <row r="53">
          <cell r="A53">
            <v>54</v>
          </cell>
          <cell r="B53" t="str">
            <v>C2</v>
          </cell>
          <cell r="C53" t="str">
            <v>TECNICO DEPORTIVO II</v>
          </cell>
          <cell r="D53">
            <v>2357.7807142857141</v>
          </cell>
          <cell r="E53">
            <v>33008.93</v>
          </cell>
          <cell r="F53">
            <v>169.44571428571427</v>
          </cell>
          <cell r="G53">
            <v>2372.2399999999998</v>
          </cell>
          <cell r="H53">
            <v>35381.17</v>
          </cell>
        </row>
        <row r="54">
          <cell r="A54">
            <v>55</v>
          </cell>
          <cell r="B54" t="str">
            <v>C1</v>
          </cell>
          <cell r="C54" t="str">
            <v>TECNICO DEPORTIVO III</v>
          </cell>
          <cell r="D54">
            <v>2033.5057142857145</v>
          </cell>
          <cell r="E54">
            <v>28469.08</v>
          </cell>
          <cell r="F54">
            <v>90.215000000000003</v>
          </cell>
          <cell r="G54">
            <v>1263.01</v>
          </cell>
          <cell r="H54">
            <v>29732.09</v>
          </cell>
        </row>
        <row r="55">
          <cell r="A55">
            <v>47</v>
          </cell>
          <cell r="B55" t="str">
            <v>A1</v>
          </cell>
          <cell r="C55" t="str">
            <v>TECNICO SUPERIOR LABORAL EN GESTIÓN DE PERSONAL Y RR.HH.</v>
          </cell>
          <cell r="D55">
            <v>2305.3535714285713</v>
          </cell>
          <cell r="E55">
            <v>32274.95</v>
          </cell>
          <cell r="F55">
            <v>90.320000000000007</v>
          </cell>
          <cell r="G55">
            <v>1264.48</v>
          </cell>
          <cell r="H55">
            <v>33539.43</v>
          </cell>
        </row>
        <row r="56">
          <cell r="A56">
            <v>46</v>
          </cell>
          <cell r="B56" t="str">
            <v>A1</v>
          </cell>
          <cell r="C56" t="str">
            <v>TÉCNICO/A JURIDICO DE IGUALDAD</v>
          </cell>
          <cell r="D56">
            <v>2492.5700000000002</v>
          </cell>
          <cell r="E56">
            <v>34895.980000000003</v>
          </cell>
          <cell r="F56">
            <v>262.35000000000002</v>
          </cell>
          <cell r="G56">
            <v>3672.9</v>
          </cell>
          <cell r="H56">
            <v>38568.880000000005</v>
          </cell>
        </row>
        <row r="57">
          <cell r="A57">
            <v>26</v>
          </cell>
          <cell r="B57" t="str">
            <v>A2</v>
          </cell>
          <cell r="C57" t="str">
            <v>TÉCNICO/A MEDIO DE PROCESOS Y PROYECTOS</v>
          </cell>
          <cell r="D57">
            <v>2492.5700000000002</v>
          </cell>
          <cell r="E57">
            <v>34895.980000000003</v>
          </cell>
          <cell r="F57">
            <v>262.35000000000002</v>
          </cell>
          <cell r="G57">
            <v>3672.9</v>
          </cell>
          <cell r="H57">
            <v>38568.880000000005</v>
          </cell>
        </row>
        <row r="58">
          <cell r="A58">
            <v>43</v>
          </cell>
          <cell r="B58" t="str">
            <v>A2</v>
          </cell>
          <cell r="C58" t="str">
            <v>TÉCNICO/A MEDIO DE SEGURIDAD EN EL TRABAJO</v>
          </cell>
          <cell r="D58">
            <v>2357.7807142857141</v>
          </cell>
          <cell r="E58">
            <v>33008.93</v>
          </cell>
          <cell r="F58">
            <v>169.44571428571427</v>
          </cell>
          <cell r="G58">
            <v>2372.2399999999998</v>
          </cell>
          <cell r="H58">
            <v>35381.17</v>
          </cell>
        </row>
        <row r="59">
          <cell r="A59">
            <v>24</v>
          </cell>
          <cell r="B59" t="str">
            <v>C1</v>
          </cell>
          <cell r="C59" t="str">
            <v>TÉCNICO DE PROCESOS Y PROYECTOS</v>
          </cell>
          <cell r="D59">
            <v>2357.7807142857141</v>
          </cell>
          <cell r="E59">
            <v>33008.93</v>
          </cell>
          <cell r="F59">
            <v>169.44571428571427</v>
          </cell>
          <cell r="G59">
            <v>2372.2399999999998</v>
          </cell>
          <cell r="H59">
            <v>35381.17</v>
          </cell>
        </row>
        <row r="60">
          <cell r="A60">
            <v>35</v>
          </cell>
          <cell r="B60" t="str">
            <v>A1</v>
          </cell>
          <cell r="C60" t="str">
            <v>TÉCNICO/A SANITARIO/A</v>
          </cell>
          <cell r="D60">
            <v>2492.5700000000002</v>
          </cell>
          <cell r="E60">
            <v>34895.980000000003</v>
          </cell>
          <cell r="F60">
            <v>262.35000000000002</v>
          </cell>
          <cell r="G60">
            <v>3672.9</v>
          </cell>
          <cell r="H60">
            <v>38568.880000000005</v>
          </cell>
        </row>
        <row r="61">
          <cell r="A61">
            <v>32</v>
          </cell>
          <cell r="B61" t="str">
            <v>A1</v>
          </cell>
          <cell r="C61" t="str">
            <v>TÉCNICO/A SUPERIOR DE PROCESOS Y PROYECTOS</v>
          </cell>
          <cell r="D61">
            <v>2492.5700000000002</v>
          </cell>
          <cell r="E61">
            <v>34895.980000000003</v>
          </cell>
          <cell r="F61">
            <v>262.35000000000002</v>
          </cell>
          <cell r="G61">
            <v>3672.9</v>
          </cell>
          <cell r="H61">
            <v>38568.880000000005</v>
          </cell>
        </row>
        <row r="62">
          <cell r="A62">
            <v>34</v>
          </cell>
          <cell r="B62" t="str">
            <v>A1</v>
          </cell>
          <cell r="C62" t="str">
            <v>TÉCNICO/A SUPERIOR EN COMUNICACIÓN</v>
          </cell>
          <cell r="D62">
            <v>2492.5700000000002</v>
          </cell>
          <cell r="E62">
            <v>34895.980000000003</v>
          </cell>
          <cell r="F62">
            <v>262.35000000000002</v>
          </cell>
          <cell r="G62">
            <v>3672.9</v>
          </cell>
          <cell r="H62">
            <v>38568.880000000005</v>
          </cell>
        </row>
        <row r="63">
          <cell r="A63">
            <v>29</v>
          </cell>
          <cell r="B63" t="str">
            <v>A2</v>
          </cell>
          <cell r="C63" t="str">
            <v>TRABAJADOR/A SOCIAL</v>
          </cell>
          <cell r="D63">
            <v>2357.7807142857141</v>
          </cell>
          <cell r="E63">
            <v>33008.93</v>
          </cell>
          <cell r="F63">
            <v>169.44571428571427</v>
          </cell>
          <cell r="G63">
            <v>2372.2399999999998</v>
          </cell>
          <cell r="H63">
            <v>35381.17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abSelected="1" view="pageBreakPreview" zoomScaleNormal="50" zoomScaleSheetLayoutView="100" workbookViewId="0">
      <selection sqref="A1:K2"/>
    </sheetView>
  </sheetViews>
  <sheetFormatPr baseColWidth="10" defaultColWidth="11.42578125" defaultRowHeight="15"/>
  <cols>
    <col min="1" max="1" width="14.140625" style="1" customWidth="1"/>
    <col min="2" max="2" width="40.5703125" style="1" customWidth="1"/>
    <col min="3" max="3" width="24.5703125" style="1" customWidth="1"/>
    <col min="4" max="4" width="21.42578125" style="37" customWidth="1"/>
    <col min="5" max="5" width="12.85546875" style="1" customWidth="1"/>
    <col min="6" max="6" width="48.140625" style="37" customWidth="1"/>
    <col min="7" max="7" width="43.5703125" style="37" customWidth="1"/>
    <col min="8" max="8" width="41" style="37" customWidth="1"/>
    <col min="9" max="9" width="71" style="37" customWidth="1"/>
    <col min="10" max="10" width="21.28515625" style="37" customWidth="1"/>
    <col min="11" max="11" width="23.85546875" style="38" customWidth="1"/>
    <col min="12" max="16384" width="11.42578125" style="1"/>
  </cols>
  <sheetData>
    <row r="1" spans="1:11" ht="23.2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s="2" customFormat="1" ht="23.25" customHeight="1" thickBo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s="6" customFormat="1" ht="39" customHeight="1" thickBo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</row>
    <row r="4" spans="1:11" s="12" customFormat="1" ht="23.25" customHeight="1">
      <c r="A4" s="7">
        <v>2</v>
      </c>
      <c r="B4" s="8" t="s">
        <v>12</v>
      </c>
      <c r="C4" s="9">
        <v>17</v>
      </c>
      <c r="D4" s="9" t="s">
        <v>13</v>
      </c>
      <c r="E4" s="9" t="s">
        <v>14</v>
      </c>
      <c r="F4" s="9" t="s">
        <v>15</v>
      </c>
      <c r="G4" s="9"/>
      <c r="H4" s="8"/>
      <c r="I4" s="8"/>
      <c r="J4" s="10">
        <f>VLOOKUP($A4,[1]Tablas_salariales22!$A$2:$H$63,7,FALSE)</f>
        <v>1701.56</v>
      </c>
      <c r="K4" s="11">
        <f>VLOOKUP($A4,[1]Tablas_salariales22!$A$2:$H$64,8,FALSE)</f>
        <v>25179.18</v>
      </c>
    </row>
    <row r="5" spans="1:11" ht="23.25" customHeight="1">
      <c r="A5" s="13">
        <v>5</v>
      </c>
      <c r="B5" s="14" t="s">
        <v>16</v>
      </c>
      <c r="C5" s="15">
        <v>33</v>
      </c>
      <c r="D5" s="15" t="s">
        <v>13</v>
      </c>
      <c r="E5" s="15" t="s">
        <v>14</v>
      </c>
      <c r="F5" s="15" t="s">
        <v>15</v>
      </c>
      <c r="G5" s="15"/>
      <c r="H5" s="14"/>
      <c r="I5" s="14"/>
      <c r="J5" s="16">
        <f>VLOOKUP($A5,[1]Tablas_salariales22!$A$2:$H$63,7,FALSE)</f>
        <v>1339.91</v>
      </c>
      <c r="K5" s="17">
        <f>VLOOKUP($A5,[1]Tablas_salariales22!$A$2:$H$64,8,FALSE)</f>
        <v>26720.53</v>
      </c>
    </row>
    <row r="6" spans="1:11" s="12" customFormat="1" ht="36" customHeight="1">
      <c r="A6" s="13">
        <v>7</v>
      </c>
      <c r="B6" s="14" t="s">
        <v>17</v>
      </c>
      <c r="C6" s="15">
        <v>15</v>
      </c>
      <c r="D6" s="15" t="s">
        <v>13</v>
      </c>
      <c r="E6" s="15" t="s">
        <v>14</v>
      </c>
      <c r="F6" s="15" t="s">
        <v>15</v>
      </c>
      <c r="G6" s="14"/>
      <c r="H6" s="14"/>
      <c r="I6" s="14"/>
      <c r="J6" s="16">
        <f>VLOOKUP($A6,[1]Tablas_salariales22!$A$2:$H$63,7,FALSE)</f>
        <v>1184.98</v>
      </c>
      <c r="K6" s="17">
        <f>VLOOKUP($A6,[1]Tablas_salariales22!$A$2:$H$64,8,FALSE)</f>
        <v>27381.21</v>
      </c>
    </row>
    <row r="7" spans="1:11" s="12" customFormat="1" ht="31.5" customHeight="1">
      <c r="A7" s="13">
        <v>8</v>
      </c>
      <c r="B7" s="14" t="s">
        <v>18</v>
      </c>
      <c r="C7" s="15">
        <v>55</v>
      </c>
      <c r="D7" s="15" t="s">
        <v>13</v>
      </c>
      <c r="E7" s="15" t="s">
        <v>14</v>
      </c>
      <c r="F7" s="15" t="s">
        <v>15</v>
      </c>
      <c r="G7" s="14"/>
      <c r="H7" s="14"/>
      <c r="I7" s="18" t="s">
        <v>19</v>
      </c>
      <c r="J7" s="16">
        <f>VLOOKUP($A7,[1]Tablas_salariales22!$A$2:$H$63,7,FALSE)</f>
        <v>1184.98</v>
      </c>
      <c r="K7" s="17">
        <f>VLOOKUP($A7,[1]Tablas_salariales22!$A$2:$H$64,8,FALSE)</f>
        <v>27381.21</v>
      </c>
    </row>
    <row r="8" spans="1:11" s="12" customFormat="1" ht="30.75" customHeight="1">
      <c r="A8" s="13">
        <v>9</v>
      </c>
      <c r="B8" s="14" t="s">
        <v>20</v>
      </c>
      <c r="C8" s="15">
        <v>9</v>
      </c>
      <c r="D8" s="15" t="s">
        <v>13</v>
      </c>
      <c r="E8" s="15" t="s">
        <v>14</v>
      </c>
      <c r="F8" s="15" t="s">
        <v>15</v>
      </c>
      <c r="G8" s="14"/>
      <c r="H8" s="14"/>
      <c r="I8" s="18" t="s">
        <v>19</v>
      </c>
      <c r="J8" s="16">
        <f>VLOOKUP($A8,[1]Tablas_salariales22!$A$2:$H$63,7,FALSE)</f>
        <v>1081.8399999999999</v>
      </c>
      <c r="K8" s="17">
        <f>VLOOKUP($A8,[1]Tablas_salariales22!$A$2:$H$64,8,FALSE)</f>
        <v>27821.69</v>
      </c>
    </row>
    <row r="9" spans="1:11" s="12" customFormat="1" ht="23.25" customHeight="1">
      <c r="A9" s="13">
        <v>10</v>
      </c>
      <c r="B9" s="14" t="s">
        <v>21</v>
      </c>
      <c r="C9" s="15">
        <v>27</v>
      </c>
      <c r="D9" s="15" t="s">
        <v>22</v>
      </c>
      <c r="E9" s="15" t="s">
        <v>14</v>
      </c>
      <c r="F9" s="15" t="s">
        <v>15</v>
      </c>
      <c r="G9" s="14"/>
      <c r="H9" s="14"/>
      <c r="I9" s="14"/>
      <c r="J9" s="16">
        <f>VLOOKUP($A9,[1]Tablas_salariales22!$A$2:$H$63,7,FALSE)</f>
        <v>1366.15</v>
      </c>
      <c r="K9" s="17">
        <f>VLOOKUP($A9,[1]Tablas_salariales22!$A$2:$H$64,8,FALSE)</f>
        <v>29290.390000000003</v>
      </c>
    </row>
    <row r="10" spans="1:11" ht="23.25" customHeight="1">
      <c r="A10" s="13">
        <v>11</v>
      </c>
      <c r="B10" s="14" t="s">
        <v>23</v>
      </c>
      <c r="C10" s="15">
        <v>10</v>
      </c>
      <c r="D10" s="15" t="s">
        <v>22</v>
      </c>
      <c r="E10" s="15" t="s">
        <v>14</v>
      </c>
      <c r="F10" s="15" t="s">
        <v>15</v>
      </c>
      <c r="G10" s="14"/>
      <c r="H10" s="14"/>
      <c r="I10" s="14" t="s">
        <v>24</v>
      </c>
      <c r="J10" s="16">
        <f>VLOOKUP($A10,[1]Tablas_salariales22!$A$2:$H$63,7,FALSE)</f>
        <v>1366.31</v>
      </c>
      <c r="K10" s="17">
        <f>VLOOKUP($A10,[1]Tablas_salariales22!$A$2:$H$64,8,FALSE)</f>
        <v>29290.550000000003</v>
      </c>
    </row>
    <row r="11" spans="1:11" s="12" customFormat="1" ht="56.25" customHeight="1">
      <c r="A11" s="13">
        <v>12</v>
      </c>
      <c r="B11" s="14" t="s">
        <v>25</v>
      </c>
      <c r="C11" s="15">
        <v>2</v>
      </c>
      <c r="D11" s="15" t="s">
        <v>22</v>
      </c>
      <c r="E11" s="15" t="s">
        <v>14</v>
      </c>
      <c r="F11" s="15" t="s">
        <v>15</v>
      </c>
      <c r="G11" s="14"/>
      <c r="H11" s="14" t="s">
        <v>26</v>
      </c>
      <c r="I11" s="14" t="s">
        <v>27</v>
      </c>
      <c r="J11" s="16">
        <f>VLOOKUP($A11,[1]Tablas_salariales22!$A$2:$H$63,7,FALSE)</f>
        <v>1253.6600000000001</v>
      </c>
      <c r="K11" s="17">
        <f>VLOOKUP($A11,[1]Tablas_salariales22!$A$2:$H$64,8,FALSE)</f>
        <v>29178.959999999999</v>
      </c>
    </row>
    <row r="12" spans="1:11" s="12" customFormat="1" ht="75" customHeight="1">
      <c r="A12" s="13">
        <v>13</v>
      </c>
      <c r="B12" s="14" t="s">
        <v>28</v>
      </c>
      <c r="C12" s="15">
        <v>11</v>
      </c>
      <c r="D12" s="15" t="s">
        <v>22</v>
      </c>
      <c r="E12" s="15" t="s">
        <v>14</v>
      </c>
      <c r="F12" s="15" t="s">
        <v>15</v>
      </c>
      <c r="G12" s="14"/>
      <c r="H12" s="14" t="s">
        <v>29</v>
      </c>
      <c r="I12" s="14" t="s">
        <v>30</v>
      </c>
      <c r="J12" s="16">
        <f>VLOOKUP($A12,[1]Tablas_salariales22!$A$2:$H$63,7,FALSE)</f>
        <v>1366.15</v>
      </c>
      <c r="K12" s="17">
        <f>VLOOKUP($A12,[1]Tablas_salariales22!$A$2:$H$64,8,FALSE)</f>
        <v>29291.45</v>
      </c>
    </row>
    <row r="13" spans="1:11" s="12" customFormat="1" ht="55.5" customHeight="1">
      <c r="A13" s="13">
        <v>14</v>
      </c>
      <c r="B13" s="14" t="s">
        <v>31</v>
      </c>
      <c r="C13" s="15">
        <v>8</v>
      </c>
      <c r="D13" s="15" t="s">
        <v>22</v>
      </c>
      <c r="E13" s="15" t="s">
        <v>14</v>
      </c>
      <c r="F13" s="15" t="s">
        <v>15</v>
      </c>
      <c r="G13" s="14"/>
      <c r="H13" s="14" t="s">
        <v>32</v>
      </c>
      <c r="I13" s="14" t="s">
        <v>19</v>
      </c>
      <c r="J13" s="16">
        <f>VLOOKUP($A13,[1]Tablas_salariales22!$A$2:$H$63,7,FALSE)</f>
        <v>1263.1500000000001</v>
      </c>
      <c r="K13" s="17">
        <f>VLOOKUP($A13,[1]Tablas_salariales22!$A$2:$H$64,8,FALSE)</f>
        <v>29732.230000000003</v>
      </c>
    </row>
    <row r="14" spans="1:11" s="12" customFormat="1" ht="34.5" customHeight="1">
      <c r="A14" s="13">
        <v>15</v>
      </c>
      <c r="B14" s="14" t="s">
        <v>33</v>
      </c>
      <c r="C14" s="15">
        <v>11</v>
      </c>
      <c r="D14" s="15" t="s">
        <v>22</v>
      </c>
      <c r="E14" s="15" t="s">
        <v>14</v>
      </c>
      <c r="F14" s="15" t="s">
        <v>15</v>
      </c>
      <c r="G14" s="14"/>
      <c r="H14" s="14"/>
      <c r="I14" s="14" t="s">
        <v>34</v>
      </c>
      <c r="J14" s="16">
        <f>VLOOKUP($A14,[1]Tablas_salariales22!$A$2:$H$63,7,FALSE)</f>
        <v>1263.1500000000001</v>
      </c>
      <c r="K14" s="17">
        <f>VLOOKUP($A14,[1]Tablas_salariales22!$A$2:$H$64,8,FALSE)</f>
        <v>29732.230000000003</v>
      </c>
    </row>
    <row r="15" spans="1:11" s="12" customFormat="1" ht="40.5" customHeight="1">
      <c r="A15" s="13">
        <v>16</v>
      </c>
      <c r="B15" s="14" t="s">
        <v>35</v>
      </c>
      <c r="C15" s="15">
        <v>1</v>
      </c>
      <c r="D15" s="15" t="s">
        <v>13</v>
      </c>
      <c r="E15" s="15" t="s">
        <v>36</v>
      </c>
      <c r="F15" s="15" t="s">
        <v>15</v>
      </c>
      <c r="G15" s="14"/>
      <c r="H15" s="14" t="s">
        <v>37</v>
      </c>
      <c r="I15" s="14"/>
      <c r="J15" s="16">
        <f>VLOOKUP($A15,[1]Tablas_salariales22!$A$2:$H$63,7,FALSE)</f>
        <v>771.93</v>
      </c>
      <c r="K15" s="17">
        <f>VLOOKUP($A15,[1]Tablas_salariales22!$A$2:$H$64,8,FALSE)</f>
        <v>29142.97</v>
      </c>
    </row>
    <row r="16" spans="1:11" s="12" customFormat="1" ht="23.25" customHeight="1">
      <c r="A16" s="13">
        <v>17</v>
      </c>
      <c r="B16" s="14" t="s">
        <v>38</v>
      </c>
      <c r="C16" s="15">
        <v>6</v>
      </c>
      <c r="D16" s="15" t="s">
        <v>22</v>
      </c>
      <c r="E16" s="15" t="s">
        <v>14</v>
      </c>
      <c r="F16" s="15" t="s">
        <v>15</v>
      </c>
      <c r="G16" s="14"/>
      <c r="H16" s="14" t="s">
        <v>39</v>
      </c>
      <c r="I16" s="14"/>
      <c r="J16" s="16">
        <f>VLOOKUP($A16,[1]Tablas_salariales22!$A$2:$H$63,7,FALSE)</f>
        <v>952.94</v>
      </c>
      <c r="K16" s="17">
        <f>VLOOKUP($A16,[1]Tablas_salariales22!$A$2:$H$64,8,FALSE)</f>
        <v>31053.059999999998</v>
      </c>
    </row>
    <row r="17" spans="1:11" ht="23.25" customHeight="1">
      <c r="A17" s="13">
        <v>18</v>
      </c>
      <c r="B17" s="14" t="s">
        <v>40</v>
      </c>
      <c r="C17" s="15">
        <v>1</v>
      </c>
      <c r="D17" s="15" t="s">
        <v>22</v>
      </c>
      <c r="E17" s="15" t="s">
        <v>36</v>
      </c>
      <c r="F17" s="15" t="s">
        <v>15</v>
      </c>
      <c r="G17" s="14"/>
      <c r="H17" s="14" t="s">
        <v>39</v>
      </c>
      <c r="I17" s="14"/>
      <c r="J17" s="16">
        <f>VLOOKUP($A17,[1]Tablas_salariales22!$A$2:$H$63,7,FALSE)</f>
        <v>952.94</v>
      </c>
      <c r="K17" s="17">
        <f>VLOOKUP($A17,[1]Tablas_salariales22!$A$2:$H$64,8,FALSE)</f>
        <v>31053.059999999998</v>
      </c>
    </row>
    <row r="18" spans="1:11" s="12" customFormat="1" ht="23.25" customHeight="1">
      <c r="A18" s="13">
        <v>19</v>
      </c>
      <c r="B18" s="14" t="s">
        <v>41</v>
      </c>
      <c r="C18" s="15">
        <v>1</v>
      </c>
      <c r="D18" s="15" t="s">
        <v>42</v>
      </c>
      <c r="E18" s="15" t="s">
        <v>14</v>
      </c>
      <c r="F18" s="15" t="s">
        <v>15</v>
      </c>
      <c r="G18" s="14"/>
      <c r="H18" s="14"/>
      <c r="I18" s="14"/>
      <c r="J18" s="16">
        <f>VLOOKUP($A18,[1]Tablas_salariales22!$A$2:$H$63,7,FALSE)</f>
        <v>2059.62</v>
      </c>
      <c r="K18" s="17">
        <f>VLOOKUP($A18,[1]Tablas_salariales22!$A$2:$H$64,8,FALSE)</f>
        <v>30202.219999999998</v>
      </c>
    </row>
    <row r="19" spans="1:11" s="12" customFormat="1" ht="23.25" customHeight="1">
      <c r="A19" s="13">
        <v>20</v>
      </c>
      <c r="B19" s="14" t="s">
        <v>43</v>
      </c>
      <c r="C19" s="15">
        <v>16</v>
      </c>
      <c r="D19" s="15" t="s">
        <v>42</v>
      </c>
      <c r="E19" s="15" t="s">
        <v>14</v>
      </c>
      <c r="F19" s="15" t="s">
        <v>15</v>
      </c>
      <c r="G19" s="14"/>
      <c r="H19" s="14"/>
      <c r="I19" s="14"/>
      <c r="J19" s="16">
        <f>VLOOKUP($A19,[1]Tablas_salariales22!$A$2:$H$63,7,FALSE)</f>
        <v>1574.42</v>
      </c>
      <c r="K19" s="17">
        <f>VLOOKUP($A19,[1]Tablas_salariales22!$A$2:$H$64,8,FALSE)</f>
        <v>32218.32</v>
      </c>
    </row>
    <row r="20" spans="1:11" s="12" customFormat="1" ht="30.75" customHeight="1">
      <c r="A20" s="13">
        <v>21</v>
      </c>
      <c r="B20" s="14" t="s">
        <v>44</v>
      </c>
      <c r="C20" s="15">
        <v>3</v>
      </c>
      <c r="D20" s="15" t="s">
        <v>42</v>
      </c>
      <c r="E20" s="15" t="s">
        <v>14</v>
      </c>
      <c r="F20" s="15" t="s">
        <v>15</v>
      </c>
      <c r="G20" s="14"/>
      <c r="H20" s="14"/>
      <c r="I20" s="14"/>
      <c r="J20" s="16">
        <f>VLOOKUP($A20,[1]Tablas_salariales22!$A$2:$H$63,7,FALSE)</f>
        <v>1574.42</v>
      </c>
      <c r="K20" s="17">
        <f>VLOOKUP($A20,[1]Tablas_salariales22!$A$2:$H$64,8,FALSE)</f>
        <v>32218.32</v>
      </c>
    </row>
    <row r="21" spans="1:11" s="12" customFormat="1" ht="30.75" customHeight="1">
      <c r="A21" s="13">
        <v>22</v>
      </c>
      <c r="B21" s="14" t="s">
        <v>45</v>
      </c>
      <c r="C21" s="15">
        <v>5</v>
      </c>
      <c r="D21" s="15" t="s">
        <v>42</v>
      </c>
      <c r="E21" s="15" t="s">
        <v>14</v>
      </c>
      <c r="F21" s="15" t="s">
        <v>15</v>
      </c>
      <c r="G21" s="14"/>
      <c r="H21" s="14"/>
      <c r="I21" s="14"/>
      <c r="J21" s="16">
        <f>VLOOKUP($A21,[1]Tablas_salariales22!$A$2:$H$63,7,FALSE)</f>
        <v>1574.42</v>
      </c>
      <c r="K21" s="17">
        <f>VLOOKUP($A21,[1]Tablas_salariales22!$A$2:$H$64,8,FALSE)</f>
        <v>32218.32</v>
      </c>
    </row>
    <row r="22" spans="1:11" s="12" customFormat="1" ht="30.75" customHeight="1">
      <c r="A22" s="13">
        <v>23</v>
      </c>
      <c r="B22" s="14" t="s">
        <v>46</v>
      </c>
      <c r="C22" s="15">
        <v>3</v>
      </c>
      <c r="D22" s="15" t="s">
        <v>42</v>
      </c>
      <c r="E22" s="15" t="s">
        <v>14</v>
      </c>
      <c r="F22" s="15" t="s">
        <v>15</v>
      </c>
      <c r="G22" s="14"/>
      <c r="H22" s="14"/>
      <c r="I22" s="14"/>
      <c r="J22" s="16">
        <f>VLOOKUP($A22,[1]Tablas_salariales22!$A$2:$H$63,7,FALSE)</f>
        <v>1264.48</v>
      </c>
      <c r="K22" s="17">
        <f>VLOOKUP($A22,[1]Tablas_salariales22!$A$2:$H$64,8,FALSE)</f>
        <v>33539.43</v>
      </c>
    </row>
    <row r="23" spans="1:11" s="12" customFormat="1" ht="23.25" customHeight="1">
      <c r="A23" s="13">
        <v>24</v>
      </c>
      <c r="B23" s="14" t="s">
        <v>47</v>
      </c>
      <c r="C23" s="15">
        <v>1</v>
      </c>
      <c r="D23" s="15" t="s">
        <v>42</v>
      </c>
      <c r="E23" s="15" t="s">
        <v>14</v>
      </c>
      <c r="F23" s="15" t="s">
        <v>15</v>
      </c>
      <c r="G23" s="14"/>
      <c r="H23" s="14"/>
      <c r="I23" s="14" t="s">
        <v>24</v>
      </c>
      <c r="J23" s="16">
        <f>VLOOKUP($A23,[1]Tablas_salariales22!$A$2:$H$63,7,FALSE)</f>
        <v>2372.2399999999998</v>
      </c>
      <c r="K23" s="17">
        <f>VLOOKUP($A23,[1]Tablas_salariales22!$A$2:$H$64,8,FALSE)</f>
        <v>35381.17</v>
      </c>
    </row>
    <row r="24" spans="1:11" s="12" customFormat="1" ht="39" customHeight="1">
      <c r="A24" s="13">
        <v>25</v>
      </c>
      <c r="B24" s="14" t="s">
        <v>48</v>
      </c>
      <c r="C24" s="15">
        <v>14</v>
      </c>
      <c r="D24" s="15" t="s">
        <v>22</v>
      </c>
      <c r="E24" s="15" t="s">
        <v>14</v>
      </c>
      <c r="F24" s="15" t="s">
        <v>15</v>
      </c>
      <c r="G24" s="14" t="s">
        <v>49</v>
      </c>
      <c r="H24" s="14" t="s">
        <v>50</v>
      </c>
      <c r="I24" s="14"/>
      <c r="J24" s="16">
        <f>VLOOKUP($A24,[1]Tablas_salariales22!$A$2:$H$63,7,FALSE)</f>
        <v>527.66999999999996</v>
      </c>
      <c r="K24" s="17">
        <f>VLOOKUP($A24,[1]Tablas_salariales22!$A$2:$H$64,8,FALSE)</f>
        <v>30626.589999999997</v>
      </c>
    </row>
    <row r="25" spans="1:11" s="19" customFormat="1" ht="34.5" customHeight="1">
      <c r="A25" s="13">
        <v>26</v>
      </c>
      <c r="B25" s="14" t="s">
        <v>51</v>
      </c>
      <c r="C25" s="15">
        <v>12</v>
      </c>
      <c r="D25" s="15" t="s">
        <v>52</v>
      </c>
      <c r="E25" s="15" t="s">
        <v>14</v>
      </c>
      <c r="F25" s="15" t="s">
        <v>15</v>
      </c>
      <c r="G25" s="14"/>
      <c r="H25" s="14"/>
      <c r="I25" s="14"/>
      <c r="J25" s="16">
        <v>2372.2399999999998</v>
      </c>
      <c r="K25" s="17">
        <v>35381.17</v>
      </c>
    </row>
    <row r="26" spans="1:11" s="12" customFormat="1" ht="30.75" customHeight="1">
      <c r="A26" s="13">
        <v>27</v>
      </c>
      <c r="B26" s="14" t="s">
        <v>53</v>
      </c>
      <c r="C26" s="15">
        <v>1</v>
      </c>
      <c r="D26" s="15" t="s">
        <v>52</v>
      </c>
      <c r="E26" s="15" t="s">
        <v>14</v>
      </c>
      <c r="F26" s="15" t="s">
        <v>15</v>
      </c>
      <c r="G26" s="14" t="s">
        <v>54</v>
      </c>
      <c r="H26" s="14"/>
      <c r="I26" s="14"/>
      <c r="J26" s="16">
        <f>VLOOKUP($A26,[1]Tablas_salariales22!$A$2:$H$63,7,FALSE)</f>
        <v>2372.2399999999998</v>
      </c>
      <c r="K26" s="17">
        <f>VLOOKUP($A26,[1]Tablas_salariales22!$A$2:$H$64,8,FALSE)</f>
        <v>35381.17</v>
      </c>
    </row>
    <row r="27" spans="1:11" s="12" customFormat="1" ht="45" customHeight="1">
      <c r="A27" s="13">
        <v>28</v>
      </c>
      <c r="B27" s="14" t="s">
        <v>55</v>
      </c>
      <c r="C27" s="15">
        <v>3</v>
      </c>
      <c r="D27" s="15" t="s">
        <v>52</v>
      </c>
      <c r="E27" s="15" t="s">
        <v>14</v>
      </c>
      <c r="F27" s="15" t="s">
        <v>15</v>
      </c>
      <c r="G27" s="14" t="s">
        <v>56</v>
      </c>
      <c r="H27" s="14"/>
      <c r="I27" s="14"/>
      <c r="J27" s="16">
        <f>VLOOKUP($A27,[1]Tablas_salariales22!$A$2:$H$63,7,FALSE)</f>
        <v>2372.2399999999998</v>
      </c>
      <c r="K27" s="17">
        <f>VLOOKUP($A27,[1]Tablas_salariales22!$A$2:$H$64,8,FALSE)</f>
        <v>35381.17</v>
      </c>
    </row>
    <row r="28" spans="1:11" s="12" customFormat="1" ht="34.5" customHeight="1">
      <c r="A28" s="13">
        <v>29</v>
      </c>
      <c r="B28" s="14" t="s">
        <v>57</v>
      </c>
      <c r="C28" s="15">
        <v>10</v>
      </c>
      <c r="D28" s="15" t="s">
        <v>52</v>
      </c>
      <c r="E28" s="15" t="s">
        <v>14</v>
      </c>
      <c r="F28" s="15" t="s">
        <v>15</v>
      </c>
      <c r="G28" s="14" t="s">
        <v>58</v>
      </c>
      <c r="H28" s="14" t="s">
        <v>59</v>
      </c>
      <c r="I28" s="14"/>
      <c r="J28" s="16">
        <f>VLOOKUP($A28,[1]Tablas_salariales22!$A$2:$H$64,7,FALSE)</f>
        <v>2372.2399999999998</v>
      </c>
      <c r="K28" s="17">
        <f>VLOOKUP($A28,[1]Tablas_salariales22!$A$2:$H$64,8,FALSE)</f>
        <v>35381.17</v>
      </c>
    </row>
    <row r="29" spans="1:11" s="12" customFormat="1" ht="36.75" customHeight="1">
      <c r="A29" s="13">
        <v>30</v>
      </c>
      <c r="B29" s="14" t="s">
        <v>60</v>
      </c>
      <c r="C29" s="15">
        <v>11</v>
      </c>
      <c r="D29" s="15" t="s">
        <v>52</v>
      </c>
      <c r="E29" s="15" t="s">
        <v>14</v>
      </c>
      <c r="F29" s="15" t="s">
        <v>15</v>
      </c>
      <c r="G29" s="14" t="s">
        <v>61</v>
      </c>
      <c r="H29" s="14"/>
      <c r="I29" s="14"/>
      <c r="J29" s="16">
        <f>VLOOKUP($A29,[1]Tablas_salariales22!$A$2:$H$63,7,FALSE)</f>
        <v>2267.9</v>
      </c>
      <c r="K29" s="17">
        <f>VLOOKUP($A29,[1]Tablas_salariales22!$A$2:$H$64,8,FALSE)</f>
        <v>35825.880000000005</v>
      </c>
    </row>
    <row r="30" spans="1:11" s="12" customFormat="1" ht="23.25" customHeight="1">
      <c r="A30" s="13">
        <v>31</v>
      </c>
      <c r="B30" s="14" t="s">
        <v>62</v>
      </c>
      <c r="C30" s="15">
        <v>2</v>
      </c>
      <c r="D30" s="15" t="s">
        <v>63</v>
      </c>
      <c r="E30" s="15" t="s">
        <v>14</v>
      </c>
      <c r="F30" s="15" t="s">
        <v>15</v>
      </c>
      <c r="G30" s="14"/>
      <c r="H30" s="14"/>
      <c r="I30" s="14"/>
      <c r="J30" s="16">
        <f>VLOOKUP($A30,[1]Tablas_salariales22!$A$2:$H$63,7,FALSE)</f>
        <v>3672.9</v>
      </c>
      <c r="K30" s="17">
        <f>VLOOKUP($A30,[1]Tablas_salariales22!$A$2:$H$64,8,FALSE)</f>
        <v>38568.57</v>
      </c>
    </row>
    <row r="31" spans="1:11" s="12" customFormat="1" ht="32.25" customHeight="1">
      <c r="A31" s="13">
        <v>32</v>
      </c>
      <c r="B31" s="14" t="s">
        <v>64</v>
      </c>
      <c r="C31" s="15">
        <v>6</v>
      </c>
      <c r="D31" s="15" t="s">
        <v>63</v>
      </c>
      <c r="E31" s="15" t="s">
        <v>14</v>
      </c>
      <c r="F31" s="15" t="s">
        <v>15</v>
      </c>
      <c r="G31" s="20"/>
      <c r="H31" s="20"/>
      <c r="I31" s="14"/>
      <c r="J31" s="16">
        <f>VLOOKUP($A31,[1]Tablas_salariales22!$A$2:$H$63,7,FALSE)</f>
        <v>3672.9</v>
      </c>
      <c r="K31" s="17">
        <f>VLOOKUP($A31,[1]Tablas_salariales22!$A$2:$H$64,8,FALSE)</f>
        <v>38568.880000000005</v>
      </c>
    </row>
    <row r="32" spans="1:11" s="12" customFormat="1" ht="32.25" customHeight="1">
      <c r="A32" s="13">
        <v>33</v>
      </c>
      <c r="B32" s="14" t="s">
        <v>65</v>
      </c>
      <c r="C32" s="15">
        <v>6</v>
      </c>
      <c r="D32" s="15" t="s">
        <v>63</v>
      </c>
      <c r="E32" s="15" t="s">
        <v>14</v>
      </c>
      <c r="F32" s="15" t="s">
        <v>15</v>
      </c>
      <c r="G32" s="14" t="s">
        <v>66</v>
      </c>
      <c r="H32" s="14" t="s">
        <v>59</v>
      </c>
      <c r="I32" s="14"/>
      <c r="J32" s="16">
        <f>VLOOKUP($A32,[1]Tablas_salariales22!$A$2:$H$63,7,FALSE)</f>
        <v>3672.9</v>
      </c>
      <c r="K32" s="17">
        <f>VLOOKUP($A32,[1]Tablas_salariales22!$A$2:$H$64,8,FALSE)</f>
        <v>38568.880000000005</v>
      </c>
    </row>
    <row r="33" spans="1:13" s="12" customFormat="1" ht="32.25" customHeight="1">
      <c r="A33" s="13">
        <v>34</v>
      </c>
      <c r="B33" s="14" t="s">
        <v>67</v>
      </c>
      <c r="C33" s="15">
        <v>4</v>
      </c>
      <c r="D33" s="15" t="s">
        <v>63</v>
      </c>
      <c r="E33" s="15" t="s">
        <v>14</v>
      </c>
      <c r="F33" s="15" t="s">
        <v>15</v>
      </c>
      <c r="G33" s="14" t="s">
        <v>68</v>
      </c>
      <c r="H33" s="14"/>
      <c r="I33" s="14"/>
      <c r="J33" s="16">
        <f>VLOOKUP($A33,[1]Tablas_salariales22!$A$2:$H$63,7,FALSE)</f>
        <v>3672.9</v>
      </c>
      <c r="K33" s="17">
        <f>VLOOKUP($A33,[1]Tablas_salariales22!$A$2:$H$64,8,FALSE)</f>
        <v>38568.880000000005</v>
      </c>
    </row>
    <row r="34" spans="1:13" s="12" customFormat="1" ht="39" customHeight="1">
      <c r="A34" s="13">
        <v>35</v>
      </c>
      <c r="B34" s="14" t="s">
        <v>69</v>
      </c>
      <c r="C34" s="15">
        <v>1</v>
      </c>
      <c r="D34" s="15" t="s">
        <v>63</v>
      </c>
      <c r="E34" s="15" t="s">
        <v>14</v>
      </c>
      <c r="F34" s="15" t="s">
        <v>15</v>
      </c>
      <c r="G34" s="14" t="s">
        <v>70</v>
      </c>
      <c r="H34" s="14"/>
      <c r="I34" s="21"/>
      <c r="J34" s="16">
        <f>VLOOKUP($A34,[1]Tablas_salariales22!$A$2:$H$63,7,FALSE)</f>
        <v>3672.9</v>
      </c>
      <c r="K34" s="17">
        <f>VLOOKUP($A34,[1]Tablas_salariales22!$A$2:$H$64,8,FALSE)</f>
        <v>38568.880000000005</v>
      </c>
    </row>
    <row r="35" spans="1:13" s="12" customFormat="1" ht="65.25" customHeight="1">
      <c r="A35" s="13">
        <v>36</v>
      </c>
      <c r="B35" s="14" t="s">
        <v>71</v>
      </c>
      <c r="C35" s="15">
        <v>1</v>
      </c>
      <c r="D35" s="15" t="s">
        <v>63</v>
      </c>
      <c r="E35" s="15" t="s">
        <v>36</v>
      </c>
      <c r="F35" s="15" t="s">
        <v>15</v>
      </c>
      <c r="G35" s="14"/>
      <c r="H35" s="14"/>
      <c r="I35" s="14" t="s">
        <v>72</v>
      </c>
      <c r="J35" s="16">
        <f>VLOOKUP($A35,[1]Tablas_salariales22!$A$2:$H$63,7,FALSE)</f>
        <v>2505.9699999999998</v>
      </c>
      <c r="K35" s="17">
        <f>VLOOKUP($A35,[1]Tablas_salariales22!$A$2:$H$64,8,FALSE)</f>
        <v>38664.19</v>
      </c>
    </row>
    <row r="36" spans="1:13" s="12" customFormat="1" ht="23.25" customHeight="1">
      <c r="A36" s="13">
        <v>38</v>
      </c>
      <c r="B36" s="14" t="s">
        <v>73</v>
      </c>
      <c r="C36" s="15">
        <v>1</v>
      </c>
      <c r="D36" s="15" t="s">
        <v>63</v>
      </c>
      <c r="E36" s="15" t="s">
        <v>14</v>
      </c>
      <c r="F36" s="15" t="s">
        <v>15</v>
      </c>
      <c r="G36" s="14" t="s">
        <v>74</v>
      </c>
      <c r="H36" s="22"/>
      <c r="I36" s="20"/>
      <c r="J36" s="16">
        <f>VLOOKUP($A36,[1]Tablas_salariales22!$A$2:$H$63,7,FALSE)</f>
        <v>2580.67</v>
      </c>
      <c r="K36" s="17">
        <f>VLOOKUP($A36,[1]Tablas_salariales22!$A$2:$H$64,8,FALSE)</f>
        <v>37476.339999999997</v>
      </c>
    </row>
    <row r="37" spans="1:13" s="12" customFormat="1" ht="33" customHeight="1">
      <c r="A37" s="13">
        <v>39</v>
      </c>
      <c r="B37" s="14" t="s">
        <v>75</v>
      </c>
      <c r="C37" s="15">
        <v>1</v>
      </c>
      <c r="D37" s="15" t="s">
        <v>63</v>
      </c>
      <c r="E37" s="15" t="s">
        <v>36</v>
      </c>
      <c r="F37" s="15" t="s">
        <v>15</v>
      </c>
      <c r="G37" s="14" t="s">
        <v>76</v>
      </c>
      <c r="H37" s="14" t="s">
        <v>77</v>
      </c>
      <c r="I37" s="14" t="s">
        <v>78</v>
      </c>
      <c r="J37" s="16">
        <f>VLOOKUP($A37,[1]Tablas_salariales22!$A$2:$H$63,7,FALSE)</f>
        <v>0</v>
      </c>
      <c r="K37" s="17">
        <f>VLOOKUP($A37,[1]Tablas_salariales22!$A$2:$H$64,8,FALSE)</f>
        <v>49793.71</v>
      </c>
    </row>
    <row r="38" spans="1:13" s="12" customFormat="1" ht="32.25" customHeight="1">
      <c r="A38" s="13">
        <v>40</v>
      </c>
      <c r="B38" s="14" t="s">
        <v>79</v>
      </c>
      <c r="C38" s="15">
        <v>1</v>
      </c>
      <c r="D38" s="15" t="s">
        <v>63</v>
      </c>
      <c r="E38" s="15" t="s">
        <v>36</v>
      </c>
      <c r="F38" s="15" t="s">
        <v>15</v>
      </c>
      <c r="G38" s="14"/>
      <c r="H38" s="14"/>
      <c r="I38" s="14"/>
      <c r="J38" s="16">
        <f>VLOOKUP($A38,[1]Tablas_salariales22!$A$2:$H$63,7,FALSE)</f>
        <v>1754.08</v>
      </c>
      <c r="K38" s="17">
        <f>VLOOKUP($A38,[1]Tablas_salariales22!$A$2:$H$64,8,FALSE)</f>
        <v>40999.700000000004</v>
      </c>
    </row>
    <row r="39" spans="1:13" s="12" customFormat="1" ht="34.5" customHeight="1" thickBot="1">
      <c r="A39" s="13">
        <v>41</v>
      </c>
      <c r="B39" s="14" t="s">
        <v>80</v>
      </c>
      <c r="C39" s="15">
        <v>1</v>
      </c>
      <c r="D39" s="15" t="s">
        <v>63</v>
      </c>
      <c r="E39" s="15" t="s">
        <v>36</v>
      </c>
      <c r="F39" s="15" t="s">
        <v>15</v>
      </c>
      <c r="G39" s="14" t="s">
        <v>81</v>
      </c>
      <c r="H39" s="14"/>
      <c r="I39" s="20"/>
      <c r="J39" s="16">
        <f>VLOOKUP($A39,[1]Tablas_salariales22!$A$2:$H$63,7,FALSE)</f>
        <v>2846.31</v>
      </c>
      <c r="K39" s="17">
        <f>VLOOKUP($A39,[1]Tablas_salariales22!$A$2:$H$64,8,FALSE)</f>
        <v>42091.93</v>
      </c>
    </row>
    <row r="40" spans="1:13" ht="23.25" customHeight="1">
      <c r="A40" s="41" t="s">
        <v>0</v>
      </c>
      <c r="B40" s="42"/>
      <c r="C40" s="42"/>
      <c r="D40" s="42"/>
      <c r="E40" s="42"/>
      <c r="F40" s="42"/>
      <c r="G40" s="42"/>
      <c r="H40" s="42"/>
      <c r="I40" s="42"/>
      <c r="J40" s="42"/>
      <c r="K40" s="43"/>
    </row>
    <row r="41" spans="1:13" s="2" customFormat="1" ht="23.25" customHeight="1" thickBot="1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1:13" s="6" customFormat="1" ht="39" customHeight="1" thickBot="1">
      <c r="A42" s="3" t="s">
        <v>1</v>
      </c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  <c r="H42" s="4" t="s">
        <v>8</v>
      </c>
      <c r="I42" s="4" t="s">
        <v>9</v>
      </c>
      <c r="J42" s="4" t="s">
        <v>10</v>
      </c>
      <c r="K42" s="5" t="s">
        <v>11</v>
      </c>
    </row>
    <row r="43" spans="1:13" s="12" customFormat="1" ht="34.5" customHeight="1">
      <c r="A43" s="13">
        <v>42</v>
      </c>
      <c r="B43" s="14" t="s">
        <v>82</v>
      </c>
      <c r="C43" s="15">
        <v>4</v>
      </c>
      <c r="D43" s="15" t="s">
        <v>63</v>
      </c>
      <c r="E43" s="15" t="s">
        <v>36</v>
      </c>
      <c r="F43" s="15" t="s">
        <v>15</v>
      </c>
      <c r="G43" s="14" t="s">
        <v>83</v>
      </c>
      <c r="H43" s="14" t="s">
        <v>77</v>
      </c>
      <c r="I43" s="14" t="s">
        <v>78</v>
      </c>
      <c r="J43" s="16">
        <f>VLOOKUP($A43,[1]Tablas_salariales22!$A$2:$H$63,7,FALSE)</f>
        <v>842.25</v>
      </c>
      <c r="K43" s="17">
        <f>VLOOKUP($A43,[1]Tablas_salariales22!$A$2:$H$64,8,FALSE)</f>
        <v>50636.1</v>
      </c>
    </row>
    <row r="44" spans="1:13" s="23" customFormat="1" ht="51.75" customHeight="1">
      <c r="A44" s="13">
        <v>43</v>
      </c>
      <c r="B44" s="14" t="s">
        <v>84</v>
      </c>
      <c r="C44" s="15">
        <v>1</v>
      </c>
      <c r="D44" s="15" t="s">
        <v>52</v>
      </c>
      <c r="E44" s="15" t="s">
        <v>36</v>
      </c>
      <c r="F44" s="15" t="s">
        <v>15</v>
      </c>
      <c r="G44" s="14" t="s">
        <v>85</v>
      </c>
      <c r="H44" s="14" t="s">
        <v>86</v>
      </c>
      <c r="I44" s="15"/>
      <c r="J44" s="16">
        <f>VLOOKUP($A44,[1]Tablas_salariales22!$A$2:$H$63,7,FALSE)</f>
        <v>2372.2399999999998</v>
      </c>
      <c r="K44" s="17">
        <f>VLOOKUP($A44,[1]Tablas_salariales22!$A$2:$H$64,8,FALSE)</f>
        <v>35381.17</v>
      </c>
    </row>
    <row r="45" spans="1:13" s="23" customFormat="1" ht="69" customHeight="1">
      <c r="A45" s="13">
        <v>44</v>
      </c>
      <c r="B45" s="14" t="s">
        <v>87</v>
      </c>
      <c r="C45" s="15">
        <v>1</v>
      </c>
      <c r="D45" s="15" t="s">
        <v>22</v>
      </c>
      <c r="E45" s="15" t="s">
        <v>36</v>
      </c>
      <c r="F45" s="15" t="s">
        <v>15</v>
      </c>
      <c r="G45" s="14" t="s">
        <v>88</v>
      </c>
      <c r="H45" s="14"/>
      <c r="I45" s="15"/>
      <c r="J45" s="16">
        <f>VLOOKUP($A45,[1]Tablas_salariales22!$A$2:$H$63,7,FALSE)</f>
        <v>931.54</v>
      </c>
      <c r="K45" s="17">
        <f>VLOOKUP($A45,[1]Tablas_salariales22!$A$2:$H$64,8,FALSE)</f>
        <v>31144.91</v>
      </c>
    </row>
    <row r="46" spans="1:13" s="23" customFormat="1" ht="34.5" customHeight="1">
      <c r="A46" s="13">
        <v>45</v>
      </c>
      <c r="B46" s="14" t="s">
        <v>89</v>
      </c>
      <c r="C46" s="15">
        <v>1</v>
      </c>
      <c r="D46" s="15" t="s">
        <v>22</v>
      </c>
      <c r="E46" s="15" t="s">
        <v>36</v>
      </c>
      <c r="F46" s="15" t="s">
        <v>15</v>
      </c>
      <c r="G46" s="14" t="s">
        <v>90</v>
      </c>
      <c r="H46" s="14"/>
      <c r="I46" s="15"/>
      <c r="J46" s="16">
        <f>VLOOKUP($A46,[1]Tablas_salariales22!$A$2:$H$63,7,FALSE)</f>
        <v>931.54</v>
      </c>
      <c r="K46" s="17">
        <f>VLOOKUP($A46,[1]Tablas_salariales22!$A$2:$H$64,8,FALSE)</f>
        <v>31144.91</v>
      </c>
    </row>
    <row r="47" spans="1:13" s="23" customFormat="1" ht="23.25" customHeight="1">
      <c r="A47" s="13">
        <v>46</v>
      </c>
      <c r="B47" s="14" t="s">
        <v>91</v>
      </c>
      <c r="C47" s="15">
        <v>1</v>
      </c>
      <c r="D47" s="15" t="s">
        <v>63</v>
      </c>
      <c r="E47" s="15" t="s">
        <v>14</v>
      </c>
      <c r="F47" s="15" t="s">
        <v>15</v>
      </c>
      <c r="G47" s="14"/>
      <c r="H47" s="14"/>
      <c r="I47" s="15"/>
      <c r="J47" s="16">
        <f>VLOOKUP($A47,[1]Tablas_salariales22!$A$2:$H$63,7,FALSE)</f>
        <v>3672.9</v>
      </c>
      <c r="K47" s="17">
        <f>VLOOKUP($A47,[1]Tablas_salariales22!$A$2:$H$64,8,FALSE)</f>
        <v>38568.880000000005</v>
      </c>
      <c r="M47" s="24"/>
    </row>
    <row r="48" spans="1:13" s="23" customFormat="1" ht="33" customHeight="1">
      <c r="A48" s="13">
        <v>47</v>
      </c>
      <c r="B48" s="14" t="s">
        <v>92</v>
      </c>
      <c r="C48" s="15">
        <v>1</v>
      </c>
      <c r="D48" s="15" t="s">
        <v>63</v>
      </c>
      <c r="E48" s="15" t="s">
        <v>14</v>
      </c>
      <c r="F48" s="15" t="s">
        <v>15</v>
      </c>
      <c r="G48" s="14" t="s">
        <v>93</v>
      </c>
      <c r="H48" s="14"/>
      <c r="I48" s="15"/>
      <c r="J48" s="16">
        <v>3672.9</v>
      </c>
      <c r="K48" s="17">
        <v>38568.880000000005</v>
      </c>
      <c r="M48" s="24"/>
    </row>
    <row r="49" spans="1:13" s="25" customFormat="1" ht="23.25" customHeight="1">
      <c r="A49" s="13">
        <v>50</v>
      </c>
      <c r="B49" s="14" t="s">
        <v>94</v>
      </c>
      <c r="C49" s="15">
        <v>2</v>
      </c>
      <c r="D49" s="15" t="s">
        <v>42</v>
      </c>
      <c r="E49" s="15" t="s">
        <v>14</v>
      </c>
      <c r="F49" s="15" t="s">
        <v>95</v>
      </c>
      <c r="G49" s="14"/>
      <c r="H49" s="14"/>
      <c r="I49" s="15" t="s">
        <v>24</v>
      </c>
      <c r="J49" s="16">
        <f>VLOOKUP($A49,[1]Tablas_salariales22!$A$2:$H$63,7,FALSE)</f>
        <v>655.21</v>
      </c>
      <c r="K49" s="17">
        <f>VLOOKUP($A49,[1]Tablas_salariales22!$A$2:$H$64,8,FALSE)</f>
        <v>36136.370000000003</v>
      </c>
      <c r="M49" s="24"/>
    </row>
    <row r="50" spans="1:13" s="25" customFormat="1" ht="23.25" customHeight="1">
      <c r="A50" s="13">
        <v>51</v>
      </c>
      <c r="B50" s="14" t="s">
        <v>96</v>
      </c>
      <c r="C50" s="15">
        <v>2</v>
      </c>
      <c r="D50" s="15" t="s">
        <v>22</v>
      </c>
      <c r="E50" s="15" t="s">
        <v>14</v>
      </c>
      <c r="F50" s="15" t="s">
        <v>95</v>
      </c>
      <c r="G50" s="14"/>
      <c r="H50" s="14"/>
      <c r="I50" s="15" t="s">
        <v>24</v>
      </c>
      <c r="J50" s="16">
        <f>VLOOKUP($A50,[1]Tablas_salariales22!$A$2:$H$63,7,FALSE)</f>
        <v>897.22</v>
      </c>
      <c r="K50" s="17">
        <f>VLOOKUP($A50,[1]Tablas_salariales22!$A$2:$H$64,8,FALSE)</f>
        <v>31290.850000000002</v>
      </c>
      <c r="M50" s="24"/>
    </row>
    <row r="51" spans="1:13" s="25" customFormat="1" ht="23.25" customHeight="1">
      <c r="A51" s="13">
        <v>52</v>
      </c>
      <c r="B51" s="14" t="s">
        <v>97</v>
      </c>
      <c r="C51" s="15">
        <v>1</v>
      </c>
      <c r="D51" s="15" t="s">
        <v>42</v>
      </c>
      <c r="E51" s="15" t="s">
        <v>14</v>
      </c>
      <c r="F51" s="15" t="s">
        <v>15</v>
      </c>
      <c r="G51" s="14"/>
      <c r="H51" s="14"/>
      <c r="I51" s="15" t="s">
        <v>24</v>
      </c>
      <c r="J51" s="16">
        <f>VLOOKUP($A51,[1]Tablas_salariales22!$A$2:$H$63,7,FALSE)</f>
        <v>0</v>
      </c>
      <c r="K51" s="17">
        <f>VLOOKUP($A51,[1]Tablas_salariales22!$A$2:$H$64,8,FALSE)</f>
        <v>34449.769999999997</v>
      </c>
      <c r="M51" s="24"/>
    </row>
    <row r="52" spans="1:13" s="26" customFormat="1" ht="69" customHeight="1">
      <c r="A52" s="13">
        <v>53</v>
      </c>
      <c r="B52" s="14" t="s">
        <v>98</v>
      </c>
      <c r="C52" s="15">
        <v>2</v>
      </c>
      <c r="D52" s="15" t="s">
        <v>22</v>
      </c>
      <c r="E52" s="15" t="s">
        <v>14</v>
      </c>
      <c r="F52" s="15" t="s">
        <v>95</v>
      </c>
      <c r="G52" s="14"/>
      <c r="H52" s="14" t="s">
        <v>99</v>
      </c>
      <c r="I52" s="15"/>
      <c r="J52" s="16">
        <f>VLOOKUP($A52,[1]Tablas_salariales22!$A$2:$H$63,7,FALSE)</f>
        <v>1572.91</v>
      </c>
      <c r="K52" s="17">
        <f>VLOOKUP($A52,[1]Tablas_salariales22!$A$2:$H$64,8,FALSE)</f>
        <v>28410.799999999999</v>
      </c>
      <c r="M52" s="24"/>
    </row>
    <row r="53" spans="1:13" s="25" customFormat="1" ht="23.25" customHeight="1">
      <c r="A53" s="13">
        <v>54</v>
      </c>
      <c r="B53" s="14" t="s">
        <v>100</v>
      </c>
      <c r="C53" s="15">
        <v>4</v>
      </c>
      <c r="D53" s="15" t="s">
        <v>22</v>
      </c>
      <c r="E53" s="15" t="s">
        <v>14</v>
      </c>
      <c r="F53" s="15" t="s">
        <v>95</v>
      </c>
      <c r="G53" s="14"/>
      <c r="H53" s="14"/>
      <c r="I53" s="15"/>
      <c r="J53" s="16">
        <v>1263.01</v>
      </c>
      <c r="K53" s="17">
        <v>29732.09</v>
      </c>
      <c r="M53" s="24"/>
    </row>
    <row r="54" spans="1:13" s="25" customFormat="1" ht="70.5" customHeight="1">
      <c r="A54" s="13">
        <v>55</v>
      </c>
      <c r="B54" s="14" t="s">
        <v>101</v>
      </c>
      <c r="C54" s="15">
        <v>20</v>
      </c>
      <c r="D54" s="15" t="s">
        <v>42</v>
      </c>
      <c r="E54" s="15" t="s">
        <v>14</v>
      </c>
      <c r="F54" s="15" t="s">
        <v>95</v>
      </c>
      <c r="G54" s="14"/>
      <c r="H54" s="14" t="s">
        <v>102</v>
      </c>
      <c r="I54" s="15"/>
      <c r="J54" s="16">
        <v>1264.48</v>
      </c>
      <c r="K54" s="17">
        <v>33539.43</v>
      </c>
      <c r="M54" s="24"/>
    </row>
    <row r="55" spans="1:13" s="25" customFormat="1" ht="38.25" customHeight="1">
      <c r="A55" s="13">
        <v>56</v>
      </c>
      <c r="B55" s="14" t="s">
        <v>103</v>
      </c>
      <c r="C55" s="15">
        <v>5</v>
      </c>
      <c r="D55" s="15" t="s">
        <v>63</v>
      </c>
      <c r="E55" s="15" t="s">
        <v>14</v>
      </c>
      <c r="F55" s="15" t="s">
        <v>95</v>
      </c>
      <c r="G55" s="14" t="s">
        <v>104</v>
      </c>
      <c r="H55" s="14"/>
      <c r="I55" s="15"/>
      <c r="J55" s="16">
        <f>VLOOKUP($A55,[1]Tablas_salariales22!$A$2:$H$63,7,FALSE)</f>
        <v>3672.9</v>
      </c>
      <c r="K55" s="17">
        <f>VLOOKUP($A55,[1]Tablas_salariales22!$A$2:$H$64,8,FALSE)</f>
        <v>38568.880000000005</v>
      </c>
      <c r="M55" s="24"/>
    </row>
    <row r="56" spans="1:13" s="25" customFormat="1" ht="27" customHeight="1">
      <c r="A56" s="13">
        <v>57</v>
      </c>
      <c r="B56" s="14" t="s">
        <v>105</v>
      </c>
      <c r="C56" s="15">
        <v>2</v>
      </c>
      <c r="D56" s="15" t="s">
        <v>63</v>
      </c>
      <c r="E56" s="15" t="s">
        <v>14</v>
      </c>
      <c r="F56" s="15" t="s">
        <v>15</v>
      </c>
      <c r="G56" s="14" t="s">
        <v>106</v>
      </c>
      <c r="H56" s="14"/>
      <c r="I56" s="15"/>
      <c r="J56" s="16">
        <f>VLOOKUP($A56,[1]Tablas_salariales22!$A$2:$H$63,7,FALSE)</f>
        <v>3672.9</v>
      </c>
      <c r="K56" s="17">
        <f>VLOOKUP($A56,[1]Tablas_salariales22!$A$2:$H$64,8,FALSE)</f>
        <v>38568.880000000005</v>
      </c>
    </row>
    <row r="57" spans="1:13" s="25" customFormat="1" ht="60.75" customHeight="1">
      <c r="A57" s="13">
        <v>58</v>
      </c>
      <c r="B57" s="14" t="s">
        <v>107</v>
      </c>
      <c r="C57" s="15">
        <v>1</v>
      </c>
      <c r="D57" s="15" t="s">
        <v>52</v>
      </c>
      <c r="E57" s="15" t="s">
        <v>14</v>
      </c>
      <c r="F57" s="15" t="s">
        <v>95</v>
      </c>
      <c r="G57" s="14" t="s">
        <v>108</v>
      </c>
      <c r="H57" s="14"/>
      <c r="I57" s="15"/>
      <c r="J57" s="16">
        <f>VLOOKUP($A57,[1]Tablas_salariales22!$A$2:$H$63,7,FALSE)</f>
        <v>2372.2399999999998</v>
      </c>
      <c r="K57" s="17">
        <f>VLOOKUP($A57,[1]Tablas_salariales22!$A$2:$H$64,8,FALSE)</f>
        <v>35381.17</v>
      </c>
    </row>
    <row r="58" spans="1:13" s="25" customFormat="1" ht="33" customHeight="1">
      <c r="A58" s="13">
        <v>59</v>
      </c>
      <c r="B58" s="14" t="s">
        <v>109</v>
      </c>
      <c r="C58" s="15">
        <v>2</v>
      </c>
      <c r="D58" s="15" t="s">
        <v>52</v>
      </c>
      <c r="E58" s="15" t="s">
        <v>14</v>
      </c>
      <c r="F58" s="15" t="s">
        <v>15</v>
      </c>
      <c r="G58" s="14" t="s">
        <v>110</v>
      </c>
      <c r="H58" s="14"/>
      <c r="I58" s="15"/>
      <c r="J58" s="16">
        <f>VLOOKUP($A58,[1]Tablas_salariales22!$A$2:$H$63,7,FALSE)</f>
        <v>2372.2399999999998</v>
      </c>
      <c r="K58" s="17">
        <f>VLOOKUP($A58,[1]Tablas_salariales22!$A$2:$H$64,8,FALSE)</f>
        <v>35381.17</v>
      </c>
    </row>
    <row r="59" spans="1:13" s="25" customFormat="1" ht="41.25" customHeight="1">
      <c r="A59" s="13">
        <v>60</v>
      </c>
      <c r="B59" s="14" t="s">
        <v>111</v>
      </c>
      <c r="C59" s="15">
        <v>1</v>
      </c>
      <c r="D59" s="15" t="s">
        <v>22</v>
      </c>
      <c r="E59" s="15" t="s">
        <v>36</v>
      </c>
      <c r="F59" s="15" t="s">
        <v>15</v>
      </c>
      <c r="G59" s="14"/>
      <c r="H59" s="14" t="s">
        <v>112</v>
      </c>
      <c r="I59" s="15"/>
      <c r="J59" s="16">
        <v>952.94</v>
      </c>
      <c r="K59" s="17">
        <v>31053.059999999998</v>
      </c>
    </row>
    <row r="60" spans="1:13" s="25" customFormat="1" ht="30.75" customHeight="1">
      <c r="A60" s="13">
        <v>61</v>
      </c>
      <c r="B60" s="14" t="s">
        <v>113</v>
      </c>
      <c r="C60" s="15">
        <v>3</v>
      </c>
      <c r="D60" s="15" t="s">
        <v>52</v>
      </c>
      <c r="E60" s="15" t="s">
        <v>36</v>
      </c>
      <c r="F60" s="15" t="s">
        <v>15</v>
      </c>
      <c r="G60" s="14" t="s">
        <v>114</v>
      </c>
      <c r="H60" s="14"/>
      <c r="I60" s="15"/>
      <c r="J60" s="16">
        <f>VLOOKUP($A60,[1]Tablas_salariales22!$A$2:$H$63,7,FALSE)</f>
        <v>2372.2399999999998</v>
      </c>
      <c r="K60" s="17">
        <f>VLOOKUP($A60,[1]Tablas_salariales22!$A$2:$H$64,8,FALSE)</f>
        <v>35381.17</v>
      </c>
    </row>
    <row r="61" spans="1:13" s="12" customFormat="1" ht="30.75" customHeight="1">
      <c r="A61" s="13">
        <v>64</v>
      </c>
      <c r="B61" s="14" t="s">
        <v>115</v>
      </c>
      <c r="C61" s="15">
        <v>1</v>
      </c>
      <c r="D61" s="15" t="s">
        <v>52</v>
      </c>
      <c r="E61" s="15" t="s">
        <v>14</v>
      </c>
      <c r="F61" s="15" t="s">
        <v>15</v>
      </c>
      <c r="G61" s="14" t="s">
        <v>54</v>
      </c>
      <c r="H61" s="14"/>
      <c r="I61" s="15"/>
      <c r="J61" s="16">
        <f>VLOOKUP($A61,[1]Tablas_salariales22!$A$2:$H$63,7,FALSE)</f>
        <v>2372.2399999999998</v>
      </c>
      <c r="K61" s="17">
        <f>VLOOKUP($A61,[1]Tablas_salariales22!$A$2:$H$64,8,FALSE)</f>
        <v>35381.17</v>
      </c>
    </row>
    <row r="62" spans="1:13" s="25" customFormat="1" ht="33" customHeight="1" thickBot="1">
      <c r="A62" s="27">
        <v>65</v>
      </c>
      <c r="B62" s="28" t="s">
        <v>116</v>
      </c>
      <c r="C62" s="29">
        <v>1</v>
      </c>
      <c r="D62" s="29" t="s">
        <v>13</v>
      </c>
      <c r="E62" s="29" t="s">
        <v>14</v>
      </c>
      <c r="F62" s="29" t="s">
        <v>15</v>
      </c>
      <c r="G62" s="28"/>
      <c r="H62" s="28" t="s">
        <v>117</v>
      </c>
      <c r="I62" s="29"/>
      <c r="J62" s="30">
        <f>VLOOKUP($A62,[1]Tablas_salariales22!$A$2:$H$63,7,FALSE)</f>
        <v>1339.91</v>
      </c>
      <c r="K62" s="31">
        <f>VLOOKUP($A62,[1]Tablas_salariales22!$A$2:$H$64,8,FALSE)</f>
        <v>26720.53</v>
      </c>
    </row>
    <row r="63" spans="1:13" s="25" customFormat="1" ht="23.25" customHeight="1">
      <c r="A63" s="32"/>
      <c r="B63" s="32"/>
      <c r="C63" s="32"/>
      <c r="D63" s="32"/>
      <c r="E63" s="32"/>
      <c r="F63" s="32"/>
      <c r="G63" s="32"/>
      <c r="H63" s="32"/>
      <c r="I63" s="32"/>
      <c r="J63" s="33"/>
      <c r="K63" s="34"/>
      <c r="L63" s="35"/>
    </row>
    <row r="64" spans="1:13" s="25" customFormat="1" ht="23.2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1:11" ht="23.25" customHeight="1">
      <c r="A65" s="32"/>
      <c r="B65" s="32"/>
      <c r="C65" s="32"/>
      <c r="D65" s="32"/>
      <c r="E65" s="32"/>
      <c r="F65" s="32"/>
      <c r="G65" s="32"/>
      <c r="H65" s="32"/>
      <c r="I65" s="32"/>
      <c r="J65" s="33"/>
      <c r="K65" s="34"/>
    </row>
    <row r="66" spans="1:11" ht="23.2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</row>
    <row r="67" spans="1:11" s="26" customFormat="1" ht="23.25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1:11" s="26" customFormat="1" ht="23.25" customHeigh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1:11" s="26" customFormat="1" ht="23.25" customHeigh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1:11" s="26" customFormat="1" ht="23.25" customHeight="1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1:11" s="26" customFormat="1" ht="23.2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1" s="26" customFormat="1" ht="23.25" customHeight="1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1:11" s="26" customFormat="1" ht="23.25" customHeight="1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1:11" s="26" customFormat="1" ht="23.25" customHeight="1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1:11" s="26" customFormat="1" ht="23.25" customHeight="1">
      <c r="A75" s="49"/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1:11" s="26" customFormat="1" ht="23.25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1:11" s="26" customFormat="1" ht="23.25" customHeight="1">
      <c r="A77" s="49"/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1:11" s="26" customFormat="1" ht="23.25" customHeight="1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1:11" s="26" customFormat="1" ht="23.25" customHeight="1">
      <c r="A79" s="49"/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 s="26" customFormat="1" ht="23.25" customHeight="1">
      <c r="A80" s="49"/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1:11" s="36" customFormat="1" ht="23.25" customHeight="1">
      <c r="A81" s="49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 s="26" customFormat="1" ht="23.2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 s="26" customFormat="1" ht="23.25" customHeight="1">
      <c r="A83" s="49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 s="26" customFormat="1" ht="23.25" customHeight="1">
      <c r="A84" s="49"/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 s="26" customFormat="1" ht="23.25" customHeight="1">
      <c r="A85" s="49"/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 s="26" customFormat="1" ht="23.25" customHeight="1">
      <c r="A86" s="49"/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 s="26" customFormat="1" ht="23.25" customHeight="1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 s="26" customFormat="1" ht="23.25" customHeight="1">
      <c r="A88" s="49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 s="26" customFormat="1" ht="23.25" customHeight="1">
      <c r="A89" s="49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 s="26" customFormat="1" ht="23.25" customHeight="1">
      <c r="A90" s="49"/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 s="26" customFormat="1" ht="23.25" customHeight="1">
      <c r="A91" s="49"/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1:11" s="26" customFormat="1" ht="23.25" customHeight="1">
      <c r="A92" s="49"/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1:11" s="26" customFormat="1" ht="23.25" customHeight="1">
      <c r="A93" s="49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 s="26" customFormat="1" ht="23.25" customHeight="1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s="26" customFormat="1" ht="23.25" customHeight="1">
      <c r="A95" s="49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 s="26" customFormat="1" ht="23.25" customHeight="1">
      <c r="A96" s="49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 s="26" customFormat="1" ht="23.25" customHeight="1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 s="26" customFormat="1" ht="23.2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</row>
    <row r="99" spans="1:11" s="26" customFormat="1" ht="23.2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</row>
    <row r="100" spans="1:11" s="26" customFormat="1" ht="23.2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</row>
    <row r="101" spans="1:11" s="26" customFormat="1" ht="23.2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</row>
    <row r="102" spans="1:11" s="26" customFormat="1" ht="23.2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</row>
    <row r="103" spans="1:11" s="26" customFormat="1" ht="23.2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</row>
    <row r="104" spans="1:11" s="26" customFormat="1" ht="23.2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</row>
    <row r="105" spans="1:11" s="26" customFormat="1" ht="23.2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</row>
    <row r="106" spans="1:11" s="26" customFormat="1" ht="23.2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</row>
    <row r="107" spans="1:11" s="26" customFormat="1" ht="23.2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</row>
    <row r="108" spans="1:11" ht="23.2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</row>
  </sheetData>
  <mergeCells count="46">
    <mergeCell ref="A106:K106"/>
    <mergeCell ref="A107:K107"/>
    <mergeCell ref="A108:K108"/>
    <mergeCell ref="A40:K41"/>
    <mergeCell ref="A100:K100"/>
    <mergeCell ref="A101:K101"/>
    <mergeCell ref="A102:K102"/>
    <mergeCell ref="A103:K103"/>
    <mergeCell ref="A104:K104"/>
    <mergeCell ref="A105:K105"/>
    <mergeCell ref="A94:K94"/>
    <mergeCell ref="A95:K95"/>
    <mergeCell ref="A96:K96"/>
    <mergeCell ref="A97:K97"/>
    <mergeCell ref="A98:K98"/>
    <mergeCell ref="A99:K99"/>
    <mergeCell ref="A93:K93"/>
    <mergeCell ref="A82:K82"/>
    <mergeCell ref="A83:K83"/>
    <mergeCell ref="A84:K84"/>
    <mergeCell ref="A85:K85"/>
    <mergeCell ref="A86:K86"/>
    <mergeCell ref="A87:K87"/>
    <mergeCell ref="A88:K88"/>
    <mergeCell ref="A89:K89"/>
    <mergeCell ref="A90:K90"/>
    <mergeCell ref="A91:K91"/>
    <mergeCell ref="A92:K92"/>
    <mergeCell ref="A81:K81"/>
    <mergeCell ref="A70:K70"/>
    <mergeCell ref="A71:K71"/>
    <mergeCell ref="A72:K72"/>
    <mergeCell ref="A73:K73"/>
    <mergeCell ref="A74:K74"/>
    <mergeCell ref="A75:K75"/>
    <mergeCell ref="A76:K76"/>
    <mergeCell ref="A77:K77"/>
    <mergeCell ref="A78:K78"/>
    <mergeCell ref="A79:K79"/>
    <mergeCell ref="A80:K80"/>
    <mergeCell ref="A69:K69"/>
    <mergeCell ref="A1:K2"/>
    <mergeCell ref="A64:K64"/>
    <mergeCell ref="A66:K66"/>
    <mergeCell ref="A67:K67"/>
    <mergeCell ref="A68:K68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&amp;L&amp;G</oddHeader>
    <oddFooter>&amp;C&amp;"Arial,Negrita"&amp;K04-023SERVICIO DE ORGANIZACIÓN Y RECURSOS HUMANOS&amp;R&amp;"Arial,Normal"&amp;K04-023&amp;D
&amp;N</oddFooter>
  </headerFooter>
  <rowBreaks count="2" manualBreakCount="2">
    <brk id="39" max="10" man="1"/>
    <brk id="62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Web01</cp:lastModifiedBy>
  <cp:lastPrinted>2024-01-25T11:20:35Z</cp:lastPrinted>
  <dcterms:created xsi:type="dcterms:W3CDTF">2024-01-25T10:47:56Z</dcterms:created>
  <dcterms:modified xsi:type="dcterms:W3CDTF">2024-01-26T13:55:35Z</dcterms:modified>
</cp:coreProperties>
</file>